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M:\str-dgesip-dgri-a2-1-recherche\Administration\Enquêtes adm\Enquêtes DoRAd\Questionnaires excel\Campagne 2024 M2023\"/>
    </mc:Choice>
  </mc:AlternateContent>
  <bookViews>
    <workbookView xWindow="0" yWindow="0" windowWidth="23040" windowHeight="8616" tabRatio="885" activeTab="2"/>
  </bookViews>
  <sheets>
    <sheet name="1ERE PAGE" sheetId="1" r:id="rId1"/>
    <sheet name="CONTACTS" sheetId="2" r:id="rId2"/>
    <sheet name="INFORMATIONS GENERALES" sheetId="3" r:id="rId3"/>
    <sheet name="A1-Financeur" sheetId="4" state="hidden" r:id="rId4"/>
    <sheet name="A2-Opérateurs" sheetId="5" r:id="rId5"/>
    <sheet name="C1-DIRD_Nature" sheetId="6" r:id="rId6"/>
    <sheet name="C2-DIRD_Régions" sheetId="7" r:id="rId7"/>
    <sheet name="C3-DIRD_Type" sheetId="8" r:id="rId8"/>
    <sheet name="D1.1a-Militaire" sheetId="9" state="hidden" r:id="rId9"/>
    <sheet name="D1.1b-Civil" sheetId="10" r:id="rId10"/>
    <sheet name="D1.2-ESR" sheetId="11" r:id="rId11"/>
    <sheet name="D1.3-Associations" sheetId="12" r:id="rId12"/>
    <sheet name="D1.4-Entreprises" sheetId="13" r:id="rId13"/>
    <sheet name="D1.5-Etranger" sheetId="14" r:id="rId14"/>
    <sheet name="D2-Total DERD n+1" sheetId="15" r:id="rId15"/>
    <sheet name="D-Synthèse" sheetId="16" r:id="rId16"/>
    <sheet name="E1-Dotations" sheetId="17" state="hidden" r:id="rId17"/>
    <sheet name="E2-Ress propres" sheetId="18" r:id="rId18"/>
    <sheet name="E3.1-Militaire" sheetId="19" state="hidden" r:id="rId19"/>
    <sheet name="E3.1-Administration" sheetId="20" r:id="rId20"/>
    <sheet name="E3.1-Org Publics" sheetId="21" r:id="rId21"/>
    <sheet name="E3.2-ESR" sheetId="22" r:id="rId22"/>
    <sheet name="E3.3-Associations" sheetId="23" r:id="rId23"/>
    <sheet name="E3.4-Entreprises" sheetId="24" r:id="rId24"/>
    <sheet name="E3.5-Etranger" sheetId="25" r:id="rId25"/>
    <sheet name="E-Synthèse" sheetId="26" r:id="rId26"/>
    <sheet name="G01234-Effectifs PP" sheetId="27" r:id="rId27"/>
    <sheet name="G5-Age (onglet H)" sheetId="28" state="hidden" r:id="rId28"/>
    <sheet name="G5-Age (onglet F)" sheetId="29" state="hidden" r:id="rId29"/>
    <sheet name="G5-Age (onglet T)" sheetId="30" state="hidden" r:id="rId30"/>
    <sheet name="G6-Disciplines" sheetId="31" state="hidden" r:id="rId31"/>
    <sheet name="H0-ETPR rémunération" sheetId="32" r:id="rId32"/>
    <sheet name="H1-ETPR lieu" sheetId="33" r:id="rId33"/>
    <sheet name="H2-ETPR Région" sheetId="34" r:id="rId34"/>
    <sheet name="I-Tiers PP" sheetId="35" r:id="rId35"/>
    <sheet name="J-Tiers ETPR" sheetId="36" r:id="rId36"/>
    <sheet name="ChargeEnquêté" sheetId="37" r:id="rId37"/>
  </sheets>
  <definedNames>
    <definedName name="AMMORT">'C1-DIRD_Nature'!$B$18</definedName>
    <definedName name="AUTRE_100_FE">'G5-Age (onglet F)'!$G$19</definedName>
    <definedName name="AUTRE_100_HO">'G5-Age (onglet H)'!$G$19</definedName>
    <definedName name="AUTRE_25_FE">'G5-Age (onglet F)'!$G$8</definedName>
    <definedName name="AUTRE_25_HO">'G5-Age (onglet H)'!$G$8</definedName>
    <definedName name="AUTRE_29_FE">'G5-Age (onglet F)'!$G$9</definedName>
    <definedName name="AUTRE_29_HO">'G5-Age (onglet H)'!$G$9</definedName>
    <definedName name="AUTRE_34_FE">'G5-Age (onglet F)'!$G$10</definedName>
    <definedName name="AUTRE_34_HO">'G5-Age (onglet H)'!$G$10</definedName>
    <definedName name="AUTRE_39_FE">'G5-Age (onglet F)'!$G$11</definedName>
    <definedName name="AUTRE_39_HO">'G5-Age (onglet H)'!$G$11</definedName>
    <definedName name="AUTRE_44_FE">'G5-Age (onglet F)'!$G$12</definedName>
    <definedName name="AUTRE_44_HO">'G5-Age (onglet H)'!$G$12</definedName>
    <definedName name="AUTRE_49_FE">'G5-Age (onglet F)'!$G$13</definedName>
    <definedName name="AUTRE_49_HO">'G5-Age (onglet H)'!$G$13</definedName>
    <definedName name="AUTRE_54_FE">'G5-Age (onglet F)'!$G$14</definedName>
    <definedName name="AUTRE_54_HO">'G5-Age (onglet H)'!$G$14</definedName>
    <definedName name="AUTRE_59_FE">'G5-Age (onglet F)'!$G$15</definedName>
    <definedName name="AUTRE_59_HO">'G5-Age (onglet H)'!$G$15</definedName>
    <definedName name="AUTRE_62_FE">'G5-Age (onglet F)'!$G$16</definedName>
    <definedName name="AUTRE_62_HO">'G5-Age (onglet H)'!$G$16</definedName>
    <definedName name="AUTRE_64_FE">'G5-Age (onglet F)'!$G$17</definedName>
    <definedName name="AUTRE_64_HO">'G5-Age (onglet H)'!$G$17</definedName>
    <definedName name="AUTRE_67_FE">'G5-Age (onglet F)'!$G$18</definedName>
    <definedName name="AUTRE_67_HO">'G5-Age (onglet H)'!$G$18</definedName>
    <definedName name="AUTRE_AFRI">'G01234-Effectifs PP'!$G$41</definedName>
    <definedName name="AUTRE_AGE">'G5-Age (onglet T)'!$G$7</definedName>
    <definedName name="AUTRE_AGE_FE">'G5-Age (onglet F)'!$G$20</definedName>
    <definedName name="AUTRE_AGE_HO">'G5-Age (onglet H)'!$G$20</definedName>
    <definedName name="AUTRE_Als">'H2-ETPR Région'!$G$17</definedName>
    <definedName name="AUTRE_AMNORD">'G01234-Effectifs PP'!$G$38</definedName>
    <definedName name="AUTRE_AMSUD">'G01234-Effectifs PP'!$G$39</definedName>
    <definedName name="AUTRE_AOM">'H2-ETPR Région'!$G$35</definedName>
    <definedName name="AUTRE_Aqu">'H2-ETPR Région'!$G$22</definedName>
    <definedName name="AUTRE_ASIE">'G01234-Effectifs PP'!$G$40</definedName>
    <definedName name="AUTRE_AUTR">'G01234-Effectifs PP'!$G$42</definedName>
    <definedName name="AUTRE_Auv">'H2-ETPR Région'!$G$26</definedName>
    <definedName name="AUTRE_BN">'H2-ETPR Région'!$G$13</definedName>
    <definedName name="AUTRE_Bourg">'H2-ETPR Région'!$G$14</definedName>
    <definedName name="AUTRE_Bret">'H2-ETPR Région'!$G$20</definedName>
    <definedName name="AUTRE_CA">'H2-ETPR Région'!$G$9</definedName>
    <definedName name="AUTRE_CD">'G01234-Effectifs PP'!$G$26</definedName>
    <definedName name="AUTRE_CDD">'G01234-Effectifs PP'!$G$23</definedName>
    <definedName name="AUTRE_CDD_A">'G01234-Effectifs PP'!$G$25</definedName>
    <definedName name="AUTRE_CDD_L">'G01234-Effectifs PP'!$G$24</definedName>
    <definedName name="AUTRE_CDI">'G01234-Effectifs PP'!$G$22</definedName>
    <definedName name="AUTRE_Cors">'H2-ETPR Région'!$G$29</definedName>
    <definedName name="AUTRE_CVdL">'H2-ETPR Région'!$G$12</definedName>
    <definedName name="AUTRE_ENSU_PP">'G01234-Effectifs PP'!$G$50</definedName>
    <definedName name="AUTRE_ENTR_PP">'G01234-Effectifs PP'!$G$52</definedName>
    <definedName name="AUTRE_ETAT_PP">'G01234-Effectifs PP'!$G$49</definedName>
    <definedName name="AUTRE_ETR_PP">'G01234-Effectifs PP'!$G$54</definedName>
    <definedName name="AUTRE_EURO">'G01234-Effectifs PP'!$G$37</definedName>
    <definedName name="AUTRE_FC">'H2-ETPR Région'!$G$18</definedName>
    <definedName name="AUTRE_FE">'G01234-Effectifs PP'!$G$30</definedName>
    <definedName name="AUTRE_FR">'G01234-Effectifs PP'!$G$35</definedName>
    <definedName name="AUTRE_Guad">'H2-ETPR Région'!$G$30</definedName>
    <definedName name="AUTRE_Guya">'H2-ETPR Région'!$G$32</definedName>
    <definedName name="AUTRE_HN">'H2-ETPR Région'!$G$11</definedName>
    <definedName name="AUTRE_HO">'G01234-Effectifs PP'!$G$29</definedName>
    <definedName name="AUTRE_IdF">'H2-ETPR Région'!$G$8</definedName>
    <definedName name="AUTRE_IN_ETP">'H1-ETPR lieu'!$G$10</definedName>
    <definedName name="AUTRE_IN_PP">'G01234-Effectifs PP'!$G$47</definedName>
    <definedName name="AUTRE_ISBL_PP">'G01234-Effectifs PP'!$G$51</definedName>
    <definedName name="AUTRE_LIEU_ETP">'H1-ETPR lieu'!$G$12</definedName>
    <definedName name="AUTRE_LIEU_PP">'G01234-Effectifs PP'!$G$56</definedName>
    <definedName name="AUTRE_Lim">'H2-ETPR Région'!$G$24</definedName>
    <definedName name="AUTRE_Lorr">'H2-ETPR Région'!$G$16</definedName>
    <definedName name="AUTRE_LR">'H2-ETPR Région'!$G$27</definedName>
    <definedName name="AUTRE_LRé">'H2-ETPR Région'!$G$33</definedName>
    <definedName name="AUTRE_Marti">'H2-ETPR Région'!$G$31</definedName>
    <definedName name="AUTRE_Mayo">'H2-ETPR Région'!$G$34</definedName>
    <definedName name="AUTRE_MP">'H2-ETPR Région'!$G$23</definedName>
    <definedName name="AUTRE_NAT">'G01234-Effectifs PP'!$G$43</definedName>
    <definedName name="AUTRE_NPdC">'H2-ETPR Région'!$G$15</definedName>
    <definedName name="AUTRE_NVOUT_PP">'G01234-Effectifs PP'!$G$55</definedName>
    <definedName name="AUTRE_OI_PP">'G01234-Effectifs PP'!$G$53</definedName>
    <definedName name="AUTRE_OUT_ETP">'H1-ETPR lieu'!$G$11</definedName>
    <definedName name="AUTRE_OUT_PP">'G01234-Effectifs PP'!$G$48</definedName>
    <definedName name="AUTRE_PACA">'H2-ETPR Région'!$G$28</definedName>
    <definedName name="AUTRE_PC">'H2-ETPR Région'!$G$21</definedName>
    <definedName name="AUTRE_PdL">'H2-ETPR Région'!$G$19</definedName>
    <definedName name="AUTRE_Pic">'H2-ETPR Région'!$G$10</definedName>
    <definedName name="AUTRE_RA">'H2-ETPR Région'!$G$25</definedName>
    <definedName name="AUTRE_REG">'H2-ETPR Région'!$G$36</definedName>
    <definedName name="AUTRE_REM_ETP">'H0-ETPR rémunération'!$G$11</definedName>
    <definedName name="AUTRE_REM_PP">'G01234-Effectifs PP'!$G$10</definedName>
    <definedName name="AUTRE_REM2_PP">'G01234-Effectifs PP'!$G$14</definedName>
    <definedName name="AUTRE_REM3_PP">'G01234-Effectifs PP'!$G$18</definedName>
    <definedName name="AUTRE_REMA_ETP">'H0-ETPR rémunération'!$G$10</definedName>
    <definedName name="AUTRE_REMA_PP">'G01234-Effectifs PP'!$G$9</definedName>
    <definedName name="AUTRE_REMA2_PP">'G01234-Effectifs PP'!$G$13</definedName>
    <definedName name="AUTRE_REMA3_PP">'G01234-Effectifs PP'!$G$17</definedName>
    <definedName name="AUTRE_REMP_ETP">'H0-ETPR rémunération'!$G$9</definedName>
    <definedName name="AUTRE_REMP_PP">'G01234-Effectifs PP'!$G$8</definedName>
    <definedName name="AUTRE_REMP2_PP">'G01234-Effectifs PP'!$G$12</definedName>
    <definedName name="AUTRE_REMP3_PP">'G01234-Effectifs PP'!$G$16</definedName>
    <definedName name="AUTRE_SE">'G01234-Effectifs PP'!$G$31</definedName>
    <definedName name="AUTRE_T_ETP">'J-Tiers ETPR'!$G$16</definedName>
    <definedName name="AUTRE_T_PP">'I-Tiers PP'!$G$16</definedName>
    <definedName name="AUTRE_TAUTRE_ETP">'J-Tiers ETPR'!$G$14</definedName>
    <definedName name="AUTRE_TAUTRE_PP">'I-Tiers PP'!$G$14</definedName>
    <definedName name="AUTRE_TCOLLTER_ETP">'J-Tiers ETPR'!$G$11</definedName>
    <definedName name="AUTRE_TCOLLTER_PP">'I-Tiers PP'!$G$11</definedName>
    <definedName name="AUTRE_TETR_ETP">'J-Tiers ETPR'!$G$13</definedName>
    <definedName name="AUTRE_TETR_PP">'I-Tiers PP'!$G$13</definedName>
    <definedName name="AUTRE_TMIN_ETP">'J-Tiers ETPR'!$G$9</definedName>
    <definedName name="AUTRE_TMIN_PP">'I-Tiers PP'!$G$9</definedName>
    <definedName name="AUTRE_TNV_ETP">'J-Tiers ETPR'!$G$15</definedName>
    <definedName name="AUTRE_TNV_PP">'I-Tiers PP'!$G$15</definedName>
    <definedName name="AUTRE_TOI_ETP">'J-Tiers ETPR'!$G$12</definedName>
    <definedName name="AUTRE_TOI_PP">'I-Tiers PP'!$G$12</definedName>
    <definedName name="AUTRE_TORGFI_ETP">'J-Tiers ETPR'!$G$10</definedName>
    <definedName name="AUTRE_TORGFI_PP">'I-Tiers PP'!$G$10</definedName>
    <definedName name="AUTRE_UE">'G01234-Effectifs PP'!$G$36</definedName>
    <definedName name="BUDGET_TOTAL">'INFORMATIONS GENERALES'!$B$23</definedName>
    <definedName name="CAT_DEV_EXP">'C3-DIRD_Type'!$B$7</definedName>
    <definedName name="CAT_RECH_APP">'C3-DIRD_Type'!$B$6</definedName>
    <definedName name="CAT_RECH_FOND">'C3-DIRD_Type'!$B$5</definedName>
    <definedName name="CAT_TOT">'C3-DIRD_Type'!$B$8</definedName>
    <definedName name="COMMENTAIRE_ANOMALIES">ChargeEnquêté!$A$13</definedName>
    <definedName name="COMMENTAIRE_CHARGE">ChargeEnquêté!$A$9</definedName>
    <definedName name="COMMENTAIRE_INFO_G">'INFORMATIONS GENERALES'!$B$25</definedName>
    <definedName name="COMMENTAIRE1">'A2-Opérateurs'!$A$10</definedName>
    <definedName name="COMMENTAIRE2">'A2-Opérateurs'!$A$5</definedName>
    <definedName name="CORR1_MAIL">CONTACTS!$B$9</definedName>
    <definedName name="CORR1_NOM">CONTACTS!$B$6</definedName>
    <definedName name="CORR1_SERVICE">CONTACTS!$B$7</definedName>
    <definedName name="CORR1_TEL">CONTACTS!$B$8</definedName>
    <definedName name="CORR2_MAIL">CONTACTS!$B$17</definedName>
    <definedName name="CORR2_NOM">CONTACTS!$B$13</definedName>
    <definedName name="CORR2_QUEST">CONTACTS!$B$14</definedName>
    <definedName name="CORR2_SERVICE">CONTACTS!$B$15</definedName>
    <definedName name="CORR2_TEL">CONTACTS!$B$16</definedName>
    <definedName name="CORR3_MAIL">CONTACTS!$B$25</definedName>
    <definedName name="CORR3_NOM">CONTACTS!$B$21</definedName>
    <definedName name="CORR3_QUEST">CONTACTS!$B$22</definedName>
    <definedName name="CORR3_SERVICE">CONTACTS!$B$23</definedName>
    <definedName name="CORR3_TEL">CONTACTS!$B$24</definedName>
    <definedName name="CR_100_FE">'G5-Age (onglet F)'!$C$19</definedName>
    <definedName name="CR_100_HO">'G5-Age (onglet H)'!$C$19</definedName>
    <definedName name="CR_25_FE">'G5-Age (onglet F)'!$C$8</definedName>
    <definedName name="CR_25_HO">'G5-Age (onglet H)'!$C$8</definedName>
    <definedName name="CR_29_FE">'G5-Age (onglet F)'!$C$9</definedName>
    <definedName name="CR_29_HO">'G5-Age (onglet H)'!$C$9</definedName>
    <definedName name="CR_34_FE">'G5-Age (onglet F)'!$C$10</definedName>
    <definedName name="CR_34_HO">'G5-Age (onglet H)'!$C$10</definedName>
    <definedName name="CR_39_FE">'G5-Age (onglet F)'!$C$11</definedName>
    <definedName name="CR_39_HO">'G5-Age (onglet H)'!$C$11</definedName>
    <definedName name="CR_44_FE">'G5-Age (onglet F)'!$C$12</definedName>
    <definedName name="CR_44_HO">'G5-Age (onglet H)'!$C$12</definedName>
    <definedName name="CR_49_FE">'G5-Age (onglet F)'!$C$13</definedName>
    <definedName name="CR_49_HO">'G5-Age (onglet H)'!$C$13</definedName>
    <definedName name="CR_54_FE">'G5-Age (onglet F)'!$C$14</definedName>
    <definedName name="CR_54_HO">'G5-Age (onglet H)'!$C$14</definedName>
    <definedName name="CR_59_FE">'G5-Age (onglet F)'!$C$15</definedName>
    <definedName name="CR_59_HO">'G5-Age (onglet H)'!$C$15</definedName>
    <definedName name="CR_62_FE">'G5-Age (onglet F)'!$C$16</definedName>
    <definedName name="CR_62_HO">'G5-Age (onglet H)'!$C$16</definedName>
    <definedName name="CR_64_FE">'G5-Age (onglet F)'!$C$17</definedName>
    <definedName name="CR_64_HO">'G5-Age (onglet H)'!$C$17</definedName>
    <definedName name="CR_67_FE">'G5-Age (onglet F)'!$C$18</definedName>
    <definedName name="CR_67_HO">'G5-Age (onglet H)'!$C$18</definedName>
    <definedName name="CR_AFRI">'G01234-Effectifs PP'!$C$41</definedName>
    <definedName name="CR_AGE">'G5-Age (onglet T)'!$C$7</definedName>
    <definedName name="CR_AGE_FE">'G5-Age (onglet F)'!$C$20</definedName>
    <definedName name="CR_AGE_HO">'G5-Age (onglet H)'!$C$20</definedName>
    <definedName name="CR_Als">'H2-ETPR Région'!$C$17</definedName>
    <definedName name="CR_AMNORD">'G01234-Effectifs PP'!$C$38</definedName>
    <definedName name="CR_AMSUD">'G01234-Effectifs PP'!$C$39</definedName>
    <definedName name="CR_AOM">'H2-ETPR Région'!$C$35</definedName>
    <definedName name="CR_Aqu">'H2-ETPR Région'!$C$22</definedName>
    <definedName name="CR_ASIE">'G01234-Effectifs PP'!$C$40</definedName>
    <definedName name="CR_AUTR">'G01234-Effectifs PP'!$C$42</definedName>
    <definedName name="CR_Auv">'H2-ETPR Région'!$C$26</definedName>
    <definedName name="CR_BN">'H2-ETPR Région'!$C$13</definedName>
    <definedName name="CR_Bourg">'H2-ETPR Région'!$C$14</definedName>
    <definedName name="CR_Bret">'H2-ETPR Région'!$C$20</definedName>
    <definedName name="CR_CA">'H2-ETPR Région'!$C$9</definedName>
    <definedName name="CR_CD">'G01234-Effectifs PP'!$C$26</definedName>
    <definedName name="CR_CDD">'G01234-Effectifs PP'!$C$23</definedName>
    <definedName name="CR_CDD_A">'G01234-Effectifs PP'!$C$25</definedName>
    <definedName name="CR_CDD_L">'G01234-Effectifs PP'!$C$24</definedName>
    <definedName name="CR_CDI">'G01234-Effectifs PP'!$C$22</definedName>
    <definedName name="CR_Cors">'H2-ETPR Région'!$C$29</definedName>
    <definedName name="CR_CVdL">'H2-ETPR Région'!$C$12</definedName>
    <definedName name="CR_ENSU_PP">'G01234-Effectifs PP'!$C$50</definedName>
    <definedName name="CR_ENTR_PP">'G01234-Effectifs PP'!$C$52</definedName>
    <definedName name="CR_ETAT_PP">'G01234-Effectifs PP'!$C$49</definedName>
    <definedName name="CR_ETR_PP">'G01234-Effectifs PP'!$C$54</definedName>
    <definedName name="CR_EURO">'G01234-Effectifs PP'!$C$37</definedName>
    <definedName name="CR_FC">'H2-ETPR Région'!$C$18</definedName>
    <definedName name="CR_FE">'G01234-Effectifs PP'!$C$30</definedName>
    <definedName name="CR_FR">'G01234-Effectifs PP'!$C$35</definedName>
    <definedName name="CR_Guad">'H2-ETPR Région'!$C$30</definedName>
    <definedName name="CR_Guya">'H2-ETPR Région'!$C$32</definedName>
    <definedName name="CR_HN">'H2-ETPR Région'!$C$11</definedName>
    <definedName name="CR_HO">'G01234-Effectifs PP'!$C$29</definedName>
    <definedName name="CR_IdF">'H2-ETPR Région'!$C$8</definedName>
    <definedName name="CR_IN_ETP">'H1-ETPR lieu'!$C$10</definedName>
    <definedName name="CR_IN_PP">'G01234-Effectifs PP'!$C$47</definedName>
    <definedName name="CR_ISBL_PP">'G01234-Effectifs PP'!$C$51</definedName>
    <definedName name="CR_LIEU_ETP">'H1-ETPR lieu'!$C$12</definedName>
    <definedName name="CR_LIEU_PP">'G01234-Effectifs PP'!$C$56</definedName>
    <definedName name="CR_Lim">'H2-ETPR Région'!$C$24</definedName>
    <definedName name="CR_Lorr">'H2-ETPR Région'!$C$16</definedName>
    <definedName name="CR_LR">'H2-ETPR Région'!$C$27</definedName>
    <definedName name="CR_LRé">'H2-ETPR Région'!$C$33</definedName>
    <definedName name="CR_Marti">'H2-ETPR Région'!$C$31</definedName>
    <definedName name="CR_Mayo">'H2-ETPR Région'!$C$34</definedName>
    <definedName name="CR_MP">'H2-ETPR Région'!$C$23</definedName>
    <definedName name="CR_NAT">'G01234-Effectifs PP'!$C$43</definedName>
    <definedName name="CR_NPdC">'H2-ETPR Région'!$C$15</definedName>
    <definedName name="CR_NVOUT_PP">'G01234-Effectifs PP'!$C$55</definedName>
    <definedName name="CR_OI_PP">'G01234-Effectifs PP'!$C$53</definedName>
    <definedName name="CR_OUT_ETP">'H1-ETPR lieu'!$C$11</definedName>
    <definedName name="CR_OUT_PP">'G01234-Effectifs PP'!$C$48</definedName>
    <definedName name="CR_PACA">'H2-ETPR Région'!$C$28</definedName>
    <definedName name="CR_PC">'H2-ETPR Région'!$C$21</definedName>
    <definedName name="CR_PdL">'H2-ETPR Région'!$C$19</definedName>
    <definedName name="CR_Pic">'H2-ETPR Région'!$C$10</definedName>
    <definedName name="CR_RA">'H2-ETPR Région'!$C$25</definedName>
    <definedName name="CR_REG">'H2-ETPR Région'!$C$36</definedName>
    <definedName name="CR_REM_ETP">'H0-ETPR rémunération'!$C$11</definedName>
    <definedName name="CR_REM_PP">'G01234-Effectifs PP'!$C$10</definedName>
    <definedName name="CR_REM2_PP">'G01234-Effectifs PP'!$C$14</definedName>
    <definedName name="CR_REM3_PP">'G01234-Effectifs PP'!$C$18</definedName>
    <definedName name="CR_REMA_ETP">'H0-ETPR rémunération'!$C$10</definedName>
    <definedName name="CR_REMA_PP">'G01234-Effectifs PP'!$C$9</definedName>
    <definedName name="CR_REMA2_PP">'G01234-Effectifs PP'!$C$13</definedName>
    <definedName name="CR_REMA3_PP">'G01234-Effectifs PP'!$C$17</definedName>
    <definedName name="CR_REMP_ETP">'H0-ETPR rémunération'!$C$9</definedName>
    <definedName name="CR_REMP_PP">'G01234-Effectifs PP'!$C$8</definedName>
    <definedName name="CR_REMP2_PP">'G01234-Effectifs PP'!$C$12</definedName>
    <definedName name="CR_REMP3_PP">'G01234-Effectifs PP'!$C$16</definedName>
    <definedName name="CR_SE">'G01234-Effectifs PP'!$C$31</definedName>
    <definedName name="CR_T_ETP">'J-Tiers ETPR'!$C$16</definedName>
    <definedName name="CR_T_PP">'I-Tiers PP'!$C$16</definedName>
    <definedName name="CR_TAUTRE_ETP">'J-Tiers ETPR'!$C$14</definedName>
    <definedName name="CR_TAUTRE_PP">'I-Tiers PP'!$C$14</definedName>
    <definedName name="CR_TCOLLTER_ETP">'J-Tiers ETPR'!$C$11</definedName>
    <definedName name="CR_TCOLLTER_PP">'I-Tiers PP'!$C$11</definedName>
    <definedName name="CR_TETR_ETP">'J-Tiers ETPR'!$C$13</definedName>
    <definedName name="CR_TETR_PP">'I-Tiers PP'!$C$13</definedName>
    <definedName name="CR_TMIN_ETP">'J-Tiers ETPR'!$C$9</definedName>
    <definedName name="CR_TMIN_PP">'I-Tiers PP'!$C$9</definedName>
    <definedName name="CR_TNV_ETP">'J-Tiers ETPR'!$C$15</definedName>
    <definedName name="CR_TNV_PP">'I-Tiers PP'!$C$15</definedName>
    <definedName name="CR_TOI_ETP">'J-Tiers ETPR'!$C$12</definedName>
    <definedName name="CR_TOI_PP">'I-Tiers PP'!$C$12</definedName>
    <definedName name="CR_TORGFI_ETP">'J-Tiers ETPR'!$C$10</definedName>
    <definedName name="CR_TORGFI_PP">'I-Tiers PP'!$C$10</definedName>
    <definedName name="CR_UE">'G01234-Effectifs PP'!$C$36</definedName>
    <definedName name="D_SYNTHESE_DE_TOTALE">'D-Synthèse'!$B$7</definedName>
    <definedName name="D_SYNTHESE_DE_TOTALE_PREV">'D-Synthèse'!$C$7</definedName>
    <definedName name="D_SYNTHESE_DI_TOTALE">'D-Synthèse'!$B$6</definedName>
    <definedName name="D_SYNTHESE_DI_TOTALE_PREV">'D-Synthèse'!$C$6</definedName>
    <definedName name="DE_C_ANDRA">'D1.1b-Civil'!$B$6</definedName>
    <definedName name="DE_C_ANSES">'D1.1b-Civil'!$B$7</definedName>
    <definedName name="DE_C_Autres">'D1.1b-Civil'!$B$35</definedName>
    <definedName name="DE_C_BRGM">'D1.1b-Civil'!$B$8</definedName>
    <definedName name="DE_C_CEA">'D1.1b-Civil'!$B$9</definedName>
    <definedName name="DE_C_CEE">'D1.1b-Civil'!$B$10</definedName>
    <definedName name="DE_C_CEPII">'D1.1b-Civil'!$B$11</definedName>
    <definedName name="DE_C_CEREMA">'D1.1b-Civil'!$B$12</definedName>
    <definedName name="DE_C_CIRAD">'D1.1b-Civil'!$B$13</definedName>
    <definedName name="DE_C_CNAF">'D1.1b-Civil'!$B$14</definedName>
    <definedName name="DE_C_CNES">'D1.1b-Civil'!$B$15</definedName>
    <definedName name="DE_C_CNRM">'D1.1b-Civil'!$B$16</definedName>
    <definedName name="DE_C_CNRS">'D1.1b-Civil'!$B$17</definedName>
    <definedName name="DE_C_Commentaire">'D1.1b-Civil'!$B$36</definedName>
    <definedName name="DE_C_CSTB">'D1.1b-Civil'!$B$18</definedName>
    <definedName name="DE_C_EFS">'D1.1b-Civil'!$B$19</definedName>
    <definedName name="DE_C_IFREMER">'D1.1b-Civil'!$B$20</definedName>
    <definedName name="DE_C_IGN">'D1.1b-Civil'!$B$21</definedName>
    <definedName name="DE_C_INED">'D1.1b-Civil'!$B$22</definedName>
    <definedName name="DE_C_INERIS">'D1.1b-Civil'!$B$23</definedName>
    <definedName name="DE_C_INRAE">'D1.1b-Civil'!$B$24</definedName>
    <definedName name="DE_C_INRAP">'D1.1b-Civil'!$B$25</definedName>
    <definedName name="DE_C_INRIA">'D1.1b-Civil'!$B$26</definedName>
    <definedName name="DE_C_INSEE">'D1.1b-Civil'!$B$27</definedName>
    <definedName name="DE_C_INSERM">'D1.1b-Civil'!$B$28</definedName>
    <definedName name="DE_C_IPEV">'D1.1b-Civil'!$B$29</definedName>
    <definedName name="DE_C_IRCAM">'D1.1b-Civil'!$B$30</definedName>
    <definedName name="DE_C_IRD">'D1.1b-Civil'!$B$31</definedName>
    <definedName name="DE_C_IRDES">'D1.1b-Civil'!$B$32</definedName>
    <definedName name="DE_C_IRSN">'D1.1b-Civil'!$B$33</definedName>
    <definedName name="DE_C_LNE">'D1.1b-Civil'!$B$34</definedName>
    <definedName name="DE_C_NV">'D1.1b-Civil'!$B$37</definedName>
    <definedName name="DE_C_TOTAL">'D1.1b-Civil'!$B$38</definedName>
    <definedName name="DE_EE_AEUROPE">'D1.5-Etranger'!$B$29</definedName>
    <definedName name="DE_EE_Autres">'D1.5-Etranger'!$B$30</definedName>
    <definedName name="DE_EE_NV">'D1.5-Etranger'!$B$31</definedName>
    <definedName name="DE_EE_TOTAL">'D1.5-Etranger'!$B$32</definedName>
    <definedName name="DE_EE_UE">'D1.5-Etranger'!$B$28</definedName>
    <definedName name="DE_ENTR_TOTAL">'D1.4-Entreprises'!$C$39</definedName>
    <definedName name="DE_ENTR1_NOM">'D1.4-Entreprises'!$B$8</definedName>
    <definedName name="DE_ENTR1_SIREN">'D1.4-Entreprises'!$D$8</definedName>
    <definedName name="DE_ENTR1_VAL">'D1.4-Entreprises'!$C$8</definedName>
    <definedName name="DE_ENTRA_NOM">'D1.4-Entreprises'!$B$38</definedName>
    <definedName name="DE_ENTRA_VAL">'D1.4-Entreprises'!$C$38</definedName>
    <definedName name="DE_ES_NV">'D1.2-ESR'!$B$7</definedName>
    <definedName name="DE_ES_TOTAL">'D1.2-ESR'!$B$49</definedName>
    <definedName name="DE_ESC_Autres">'D1.2-ESR'!$B$13</definedName>
    <definedName name="DE_ESC_CHU">'D1.2-ESR'!$B$11</definedName>
    <definedName name="DE_ESC_CLCC">'D1.2-ESR'!$B$12</definedName>
    <definedName name="DE_ESC_Commentaire">'D1.2-ESR'!$B$14</definedName>
    <definedName name="DE_ESC_COMUE">'D1.2-ESR'!$B$10</definedName>
    <definedName name="DE_ESC_TOTAL">'D1.2-ESR'!$B$15</definedName>
    <definedName name="DE_ESC_UNIV">'D1.2-ESR'!$B$9</definedName>
    <definedName name="DE_ESE_AEUROPE">'D1.5-Etranger'!$B$21</definedName>
    <definedName name="DE_ESE_Autres">'D1.5-Etranger'!$B$22</definedName>
    <definedName name="DE_ESE_NV">'D1.5-Etranger'!$B$23</definedName>
    <definedName name="DE_ESE_TOTAL">'D1.5-Etranger'!$B$24</definedName>
    <definedName name="DE_ESE_UE">'D1.5-Etranger'!$B$20</definedName>
    <definedName name="DE_ESH_ACO">'D1.2-ESR'!$B$18</definedName>
    <definedName name="DE_ESH_APT">'D1.2-ESR'!$B$19</definedName>
    <definedName name="DE_ESH_ASD">'D1.2-ESR'!$B$20</definedName>
    <definedName name="DE_ESH_Autres">'D1.2-ESR'!$B$45</definedName>
    <definedName name="DE_ESH_BSA">'D1.2-ESR'!$B$25</definedName>
    <definedName name="DE_ESH_Commentaire">'D1.2-ESR'!$B$46</definedName>
    <definedName name="DE_ESH_ENAC">'D1.2-ESR'!$B$33</definedName>
    <definedName name="DE_ESH_ENGEES">'D1.2-ESR'!$B$24</definedName>
    <definedName name="DE_ESH_ENSFEA">'D1.2-ESR'!$B$23</definedName>
    <definedName name="DE_ESH_ENSPV">'D1.2-ESR'!$B$26</definedName>
    <definedName name="DE_ESH_ENSTAB">'D1.2-ESR'!$B$37</definedName>
    <definedName name="DE_ESH_ENSTAP">'D1.2-ESR'!$B$38</definedName>
    <definedName name="DE_ESH_ESA">'D1.2-ESR'!$B$27</definedName>
    <definedName name="DE_ESH_ESIEE">'D1.2-ESR'!$B$39</definedName>
    <definedName name="DE_ESH_ESPCI">'D1.2-ESR'!$B$40</definedName>
    <definedName name="DE_ESH_ESSEC">'D1.2-ESR'!$B$44</definedName>
    <definedName name="DE_ESH_HEC">'D1.2-ESR'!$B$42</definedName>
    <definedName name="DE_ESH_IMT">'D1.2-ESR'!$B$31</definedName>
    <definedName name="DE_ESH_INSEAD">'D1.2-ESR'!$B$43</definedName>
    <definedName name="DE_ESH_ISAE">'D1.2-ESR'!$B$41</definedName>
    <definedName name="DE_ESH_MINES">'D1.2-ESR'!$B$32</definedName>
    <definedName name="DE_ESH_MSA">'D1.2-ESR'!$B$28</definedName>
    <definedName name="DE_ESH_ONIRIS">'D1.2-ESR'!$B$29</definedName>
    <definedName name="DE_ESH_PC">'D1.2-ESR'!$B$35</definedName>
    <definedName name="DE_ESH_TOTAL">'D1.2-ESR'!$B$47</definedName>
    <definedName name="DE_ESH_TPE">'D1.2-ESR'!$B$34</definedName>
    <definedName name="DE_ESH_VAS">'D1.2-ESR'!$B$30</definedName>
    <definedName name="DE_ESH_VETOA">'D1.2-ESR'!$B$21</definedName>
    <definedName name="DE_ESH_VETOT">'D1.2-ESR'!$B$22</definedName>
    <definedName name="DE_ESH_X">'D1.2-ESR'!$B$36</definedName>
    <definedName name="DE_ETR_TOTAL">'D1.5-Etranger'!$B$35</definedName>
    <definedName name="DE_GOV_TOTAL">'D1.1b-Civil'!$B$41</definedName>
    <definedName name="DE_I_Autres">'D1.3-Associations'!$B$10</definedName>
    <definedName name="DE_I_Commentaire">'D1.3-Associations'!$B$11</definedName>
    <definedName name="DE_I_CURIE">'D1.3-Associations'!$B$7</definedName>
    <definedName name="DE_I_INRS">'D1.3-Associations'!$B$8</definedName>
    <definedName name="DE_I_INTS">'D1.3-Associations'!$B$9</definedName>
    <definedName name="DE_I_NV">'D1.3-Associations'!$B$12</definedName>
    <definedName name="DE_I_PAST">'D1.3-Associations'!$B$6</definedName>
    <definedName name="DE_I_TOTAL">'D1.3-Associations'!$B$13</definedName>
    <definedName name="DE_M_Autre">'D1.1a-Militaire'!$B$17</definedName>
    <definedName name="DE_M_CEA">'D1.1a-Militaire'!$B$6</definedName>
    <definedName name="DE_M_CERAH">'D1.1a-Militaire'!$B$7</definedName>
    <definedName name="DE_M_Commentaire">'D1.1a-Militaire'!$B$18</definedName>
    <definedName name="DE_M_CTSA">'D1.1a-Militaire'!$B$8</definedName>
    <definedName name="DE_M_DGA">'D1.1a-Militaire'!$B$9</definedName>
    <definedName name="DE_M_IRBA">'D1.1a-Militaire'!$B$10</definedName>
    <definedName name="DE_M_IREN">'D1.1a-Militaire'!$B$11</definedName>
    <definedName name="DE_M_IRSEM">'D1.1a-Militaire'!$B$12</definedName>
    <definedName name="DE_M_ISL">'D1.1a-Militaire'!$B$13</definedName>
    <definedName name="DE_M_MINDEF">'D1.1a-Militaire'!$B$16</definedName>
    <definedName name="DE_M_ONERA">'D1.1a-Militaire'!$B$14</definedName>
    <definedName name="DE_M_SHOM">'D1.1a-Militaire'!$B$15</definedName>
    <definedName name="DE_M_TOTAL">'D1.1a-Militaire'!$B$19</definedName>
    <definedName name="DE_OI_Autres">'D1.5-Etranger'!$B$14</definedName>
    <definedName name="DE_OI_CEPMMT">'D1.5-Etranger'!$B$7</definedName>
    <definedName name="DE_OI_CERN">'D1.5-Etranger'!$B$6</definedName>
    <definedName name="DE_OI_CIRC">'D1.5-Etranger'!$B$8</definedName>
    <definedName name="DE_OI_Commentaire">'D1.5-Etranger'!$B$15</definedName>
    <definedName name="DE_OI_ESA">'D1.5-Etranger'!$B$9</definedName>
    <definedName name="DE_OI_ESO">'D1.5-Etranger'!$B$10</definedName>
    <definedName name="DE_OI_ESRF">'D1.5-Etranger'!$B$11</definedName>
    <definedName name="DE_OI_EUMETSAT">'D1.5-Etranger'!$B$12</definedName>
    <definedName name="DE_OI_LEBM">'D1.5-Etranger'!$B$13</definedName>
    <definedName name="DE_OI_NV">'D1.5-Etranger'!$B$16</definedName>
    <definedName name="DE_OI_TOTAL">'D1.5-Etranger'!$B$17</definedName>
    <definedName name="DE_TOTALE">'D2-Total DERD n+1'!$B$5</definedName>
    <definedName name="DE_TOTALE_PREV">'D2-Total DERD n+1'!$B$8</definedName>
    <definedName name="DEP_TOTALE">'D-Synthèse'!$B$8</definedName>
    <definedName name="DEP_TOTALE_PREV">'D-Synthèse'!$C$8</definedName>
    <definedName name="DI_Als">'C2-DIRD_Régions'!$B$16</definedName>
    <definedName name="DI_AOM">'C2-DIRD_Régions'!$B$34</definedName>
    <definedName name="DI_Aqu">'C2-DIRD_Régions'!$B$21</definedName>
    <definedName name="DI_Auv">'C2-DIRD_Régions'!$B$25</definedName>
    <definedName name="DI_BN">'C2-DIRD_Régions'!$B$12</definedName>
    <definedName name="DI_Bourg">'C2-DIRD_Régions'!$B$13</definedName>
    <definedName name="DI_Bret">'C2-DIRD_Régions'!$B$19</definedName>
    <definedName name="DI_CA">'C2-DIRD_Régions'!$B$8</definedName>
    <definedName name="DI_Cors">'C2-DIRD_Régions'!$B$28</definedName>
    <definedName name="DI_CVdL">'C2-DIRD_Régions'!$B$11</definedName>
    <definedName name="DI_EQU">'C1-DIRD_Nature'!$B$9</definedName>
    <definedName name="DI_FC">'C2-DIRD_Régions'!$B$17</definedName>
    <definedName name="DI_FONC">'C1-DIRD_Nature'!$B$7</definedName>
    <definedName name="DI_Guad">'C2-DIRD_Régions'!$B$29</definedName>
    <definedName name="DI_Guya">'C2-DIRD_Régions'!$B$31</definedName>
    <definedName name="DI_HN">'C2-DIRD_Régions'!$B$10</definedName>
    <definedName name="DI_IdF">'C2-DIRD_Régions'!$B$7</definedName>
    <definedName name="DI_IMM">'C1-DIRD_Nature'!$B$10</definedName>
    <definedName name="DI_Lim">'C2-DIRD_Régions'!$B$23</definedName>
    <definedName name="DI_Lorr">'C2-DIRD_Régions'!$B$15</definedName>
    <definedName name="DI_LR">'C2-DIRD_Régions'!$B$26</definedName>
    <definedName name="DI_LRé">'C2-DIRD_Régions'!$B$32</definedName>
    <definedName name="DI_Marti">'C2-DIRD_Régions'!$B$30</definedName>
    <definedName name="DI_Mayo">'C2-DIRD_Régions'!$B$33</definedName>
    <definedName name="DI_MP">'C2-DIRD_Régions'!$B$22</definedName>
    <definedName name="DI_NPdC">'C2-DIRD_Régions'!$B$14</definedName>
    <definedName name="DI_PACA">'C2-DIRD_Régions'!$B$27</definedName>
    <definedName name="DI_PC">'C2-DIRD_Régions'!$B$20</definedName>
    <definedName name="DI_PdL">'C2-DIRD_Régions'!$B$18</definedName>
    <definedName name="DI_PERS">'C1-DIRD_Nature'!$B$6</definedName>
    <definedName name="DI_Pic">'C2-DIRD_Régions'!$B$9</definedName>
    <definedName name="DI_RA">'C2-DIRD_Régions'!$B$24</definedName>
    <definedName name="DI_TOT_REG">'C2-DIRD_Régions'!$B$35</definedName>
    <definedName name="DI_TOT_REG_PERCENT">'C2-DIRD_Régions'!$C$35</definedName>
    <definedName name="DI_TOTALE">'C1-DIRD_Nature'!$B$12</definedName>
    <definedName name="DI_TOTALE_PREV">'C1-DIRD_Nature'!$C$12</definedName>
    <definedName name="DOC_AFRI">'G01234-Effectifs PP'!$E$41</definedName>
    <definedName name="DOC_AGRI">'G6-Disciplines'!$D$13</definedName>
    <definedName name="DOC_Als">'H2-ETPR Région'!$E$17</definedName>
    <definedName name="DOC_AMNORD">'G01234-Effectifs PP'!$E$38</definedName>
    <definedName name="DOC_AMSUD">'G01234-Effectifs PP'!$E$39</definedName>
    <definedName name="DOC_AOM">'H2-ETPR Région'!$E$35</definedName>
    <definedName name="DOC_Aqu">'H2-ETPR Région'!$E$22</definedName>
    <definedName name="DOC_ASIE">'G01234-Effectifs PP'!$E$40</definedName>
    <definedName name="DOC_AUTR">'G01234-Effectifs PP'!$E$42</definedName>
    <definedName name="DOC_Auv">'H2-ETPR Région'!$E$26</definedName>
    <definedName name="DOC_BN">'H2-ETPR Région'!$E$13</definedName>
    <definedName name="DOC_Bourg">'H2-ETPR Région'!$E$14</definedName>
    <definedName name="DOC_Bret">'H2-ETPR Région'!$E$20</definedName>
    <definedName name="DOC_CA">'H2-ETPR Région'!$E$9</definedName>
    <definedName name="DOC_CD">'G01234-Effectifs PP'!$E$26</definedName>
    <definedName name="DOC_CDD">'G01234-Effectifs PP'!$E$23</definedName>
    <definedName name="DOC_CDD_A">'G01234-Effectifs PP'!$E$25</definedName>
    <definedName name="DOC_CDD_L">'G01234-Effectifs PP'!$E$24</definedName>
    <definedName name="DOC_CDI">'G01234-Effectifs PP'!$E$22</definedName>
    <definedName name="DOC_CHIM">'G6-Disciplines'!$D$9</definedName>
    <definedName name="DOC_Cors">'H2-ETPR Région'!$E$29</definedName>
    <definedName name="DOC_CVdL">'H2-ETPR Région'!$E$12</definedName>
    <definedName name="DOC_DISC">'G6-Disciplines'!$D$19</definedName>
    <definedName name="DOC_ENSU_PP">'G01234-Effectifs PP'!$E$50</definedName>
    <definedName name="DOC_ENTR_PP">'G01234-Effectifs PP'!$E$52</definedName>
    <definedName name="DOC_ETAT_PP">'G01234-Effectifs PP'!$E$49</definedName>
    <definedName name="DOC_ETR_PP">'G01234-Effectifs PP'!$E$54</definedName>
    <definedName name="DOC_EURO">'G01234-Effectifs PP'!$E$37</definedName>
    <definedName name="DOC_FC">'H2-ETPR Région'!$E$18</definedName>
    <definedName name="DOC_FE">'G01234-Effectifs PP'!$E$30</definedName>
    <definedName name="DOC_FR">'G01234-Effectifs PP'!$E$35</definedName>
    <definedName name="DOC_GES">'G6-Disciplines'!$D$18</definedName>
    <definedName name="DOC_Guad">'H2-ETPR Région'!$E$30</definedName>
    <definedName name="DOC_Guya">'H2-ETPR Région'!$E$32</definedName>
    <definedName name="DOC_HN">'H2-ETPR Région'!$E$11</definedName>
    <definedName name="DOC_HO">'G01234-Effectifs PP'!$E$29</definedName>
    <definedName name="DOC_IdF">'H2-ETPR Région'!$E$8</definedName>
    <definedName name="DOC_IN_ETP">'H1-ETPR lieu'!$E$10</definedName>
    <definedName name="DOC_IN_PP">'G01234-Effectifs PP'!$E$47</definedName>
    <definedName name="DOC_ISBL_PP">'G01234-Effectifs PP'!$E$51</definedName>
    <definedName name="DOC_LIEU_ETP">'H1-ETPR lieu'!$E$12</definedName>
    <definedName name="DOC_LIEU_PP">'G01234-Effectifs PP'!$E$56</definedName>
    <definedName name="DOC_Lim">'H2-ETPR Région'!$E$24</definedName>
    <definedName name="DOC_Lorr">'H2-ETPR Région'!$E$16</definedName>
    <definedName name="DOC_LR">'H2-ETPR Région'!$E$27</definedName>
    <definedName name="DOC_LRé">'H2-ETPR Région'!$E$33</definedName>
    <definedName name="DOC_Marti">'H2-ETPR Région'!$E$31</definedName>
    <definedName name="DOC_MATH">'G6-Disciplines'!$D$7</definedName>
    <definedName name="DOC_Mayo">'H2-ETPR Région'!$E$34</definedName>
    <definedName name="DOC_MECA">'G6-Disciplines'!$D$11</definedName>
    <definedName name="DOC_MED">'G6-Disciplines'!$D$15</definedName>
    <definedName name="DOC_MP">'H2-ETPR Région'!$E$23</definedName>
    <definedName name="DOC_NAT">'G01234-Effectifs PP'!$E$43</definedName>
    <definedName name="DOC_NATU">'G6-Disciplines'!$D$12</definedName>
    <definedName name="DOC_NPdC">'H2-ETPR Région'!$E$15</definedName>
    <definedName name="DOC_NVOUT_PP">'G01234-Effectifs PP'!$E$55</definedName>
    <definedName name="DOC_OI_PP">'G01234-Effectifs PP'!$E$53</definedName>
    <definedName name="DOC_OUT_ETP">'H1-ETPR lieu'!$E$11</definedName>
    <definedName name="DOC_OUT_PP">'G01234-Effectifs PP'!$E$48</definedName>
    <definedName name="DOC_PACA">'H2-ETPR Région'!$E$28</definedName>
    <definedName name="DOC_PC">'H2-ETPR Région'!$E$21</definedName>
    <definedName name="DOC_PdL">'H2-ETPR Région'!$E$19</definedName>
    <definedName name="DOC_PHYS">'G6-Disciplines'!$D$8</definedName>
    <definedName name="DOC_Pic">'H2-ETPR Région'!$E$10</definedName>
    <definedName name="DOC_RA">'H2-ETPR Région'!$E$25</definedName>
    <definedName name="DOC_REG">'H2-ETPR Région'!$E$36</definedName>
    <definedName name="DOC_REM_ETP">'H0-ETPR rémunération'!$E$11</definedName>
    <definedName name="DOC_REM_PP">'G01234-Effectifs PP'!$E$10</definedName>
    <definedName name="DOC_REM2_PP">'G01234-Effectifs PP'!$E$14</definedName>
    <definedName name="DOC_REM3_PP">'G01234-Effectifs PP'!$E$18</definedName>
    <definedName name="DOC_REMA_ETP">'H0-ETPR rémunération'!$E$10</definedName>
    <definedName name="DOC_REMA_PP">'G01234-Effectifs PP'!$E$9</definedName>
    <definedName name="DOC_REMA2_PP">'G01234-Effectifs PP'!$E$13</definedName>
    <definedName name="DOC_REMA3_PP">'G01234-Effectifs PP'!$E$17</definedName>
    <definedName name="DOC_REMP_ETP">'H0-ETPR rémunération'!$E$9</definedName>
    <definedName name="DOC_REMP_PP">'G01234-Effectifs PP'!$E$8</definedName>
    <definedName name="DOC_REMP2_PP">'G01234-Effectifs PP'!$E$12</definedName>
    <definedName name="DOC_REMP3_PP">'G01234-Effectifs PP'!$E$16</definedName>
    <definedName name="DOC_SE">'G01234-Effectifs PP'!$E$31</definedName>
    <definedName name="DOC_SH">'G6-Disciplines'!$D$17</definedName>
    <definedName name="DOC_SS">'G6-Disciplines'!$D$16</definedName>
    <definedName name="DOC_STIC">'G6-Disciplines'!$D$10</definedName>
    <definedName name="DOC_SV">'G6-Disciplines'!$D$14</definedName>
    <definedName name="DOC_T_ETP">'J-Tiers ETPR'!$E$16</definedName>
    <definedName name="DOC_T_PP">'I-Tiers PP'!$E$16</definedName>
    <definedName name="DOC_TAUTRE_ETP">'J-Tiers ETPR'!$E$14</definedName>
    <definedName name="DOC_TAUTRE_PP">'I-Tiers PP'!$E$14</definedName>
    <definedName name="DOC_TCOLLTER_ETP">'J-Tiers ETPR'!$E$11</definedName>
    <definedName name="DOC_TCOLLTER_PP">'I-Tiers PP'!$E$11</definedName>
    <definedName name="DOC_TETR_ETP">'J-Tiers ETPR'!$E$13</definedName>
    <definedName name="DOC_TETR_PP">'I-Tiers PP'!$E$13</definedName>
    <definedName name="DOC_TMIN_ETP">'J-Tiers ETPR'!$E$9</definedName>
    <definedName name="DOC_TMIN_PP">'I-Tiers PP'!$E$9</definedName>
    <definedName name="DOC_TNV_ETP">'J-Tiers ETPR'!$E$15</definedName>
    <definedName name="DOC_TNV_PP">'I-Tiers PP'!$E$15</definedName>
    <definedName name="DOC_TOI_ETP">'J-Tiers ETPR'!$E$12</definedName>
    <definedName name="DOC_TOI_PP">'I-Tiers PP'!$E$12</definedName>
    <definedName name="DOC_TORGFI_ETP">'J-Tiers ETPR'!$E$10</definedName>
    <definedName name="DOC_TORGFI_PP">'I-Tiers PP'!$E$10</definedName>
    <definedName name="DOC_UE">'G01234-Effectifs PP'!$E$36</definedName>
    <definedName name="DR_100_FE">'G5-Age (onglet F)'!$B$19</definedName>
    <definedName name="DR_100_HO">'G5-Age (onglet H)'!$B$19</definedName>
    <definedName name="DR_25_FE">'G5-Age (onglet F)'!$B$8</definedName>
    <definedName name="DR_25_HO">'G5-Age (onglet H)'!$B$8</definedName>
    <definedName name="DR_29_FE">'G5-Age (onglet F)'!$B$9</definedName>
    <definedName name="DR_29_HO">'G5-Age (onglet H)'!$B$9</definedName>
    <definedName name="DR_34_FE">'G5-Age (onglet F)'!$B$10</definedName>
    <definedName name="DR_34_HO">'G5-Age (onglet H)'!$B$10</definedName>
    <definedName name="DR_39_FE">'G5-Age (onglet F)'!$B$11</definedName>
    <definedName name="DR_39_HO">'G5-Age (onglet H)'!$B$11</definedName>
    <definedName name="DR_44_FE">'G5-Age (onglet F)'!$B$12</definedName>
    <definedName name="DR_44_HO">'G5-Age (onglet H)'!$B$12</definedName>
    <definedName name="DR_49_FE">'G5-Age (onglet F)'!$B$13</definedName>
    <definedName name="DR_49_HO">'G5-Age (onglet H)'!$B$13</definedName>
    <definedName name="DR_54_FE">'G5-Age (onglet F)'!$B$14</definedName>
    <definedName name="DR_54_HO">'G5-Age (onglet H)'!$B$14</definedName>
    <definedName name="DR_59_FE">'G5-Age (onglet F)'!$B$15</definedName>
    <definedName name="DR_59_HO">'G5-Age (onglet H)'!$B$15</definedName>
    <definedName name="DR_62_FE">'G5-Age (onglet F)'!$B$16</definedName>
    <definedName name="DR_62_HO">'G5-Age (onglet H)'!$B$16</definedName>
    <definedName name="DR_64_FE">'G5-Age (onglet F)'!$B$17</definedName>
    <definedName name="DR_64_HO">'G5-Age (onglet H)'!$B$17</definedName>
    <definedName name="DR_67_FE">'G5-Age (onglet F)'!$B$18</definedName>
    <definedName name="DR_67_HO">'G5-Age (onglet H)'!$B$18</definedName>
    <definedName name="DR_AFRI">'G01234-Effectifs PP'!$B$41</definedName>
    <definedName name="DR_AGE">'G5-Age (onglet T)'!$B$7</definedName>
    <definedName name="DR_AGE_FE">'G5-Age (onglet F)'!$B$20</definedName>
    <definedName name="DR_AGE_HO">'G5-Age (onglet H)'!$B$20</definedName>
    <definedName name="DR_Als">'H2-ETPR Région'!$B$17</definedName>
    <definedName name="DR_AMNORD">'G01234-Effectifs PP'!$B$38</definedName>
    <definedName name="DR_AMSUD">'G01234-Effectifs PP'!$B$39</definedName>
    <definedName name="DR_AOM">'H2-ETPR Région'!$B$35</definedName>
    <definedName name="DR_Aqu">'H2-ETPR Région'!$B$22</definedName>
    <definedName name="DR_ASIE">'G01234-Effectifs PP'!$B$40</definedName>
    <definedName name="DR_AUTR">'G01234-Effectifs PP'!$B$42</definedName>
    <definedName name="DR_Auv">'H2-ETPR Région'!$B$26</definedName>
    <definedName name="DR_BN">'H2-ETPR Région'!$B$13</definedName>
    <definedName name="DR_Bourg">'H2-ETPR Région'!$B$14</definedName>
    <definedName name="DR_Bret">'H2-ETPR Région'!$B$20</definedName>
    <definedName name="DR_CA">'H2-ETPR Région'!$B$9</definedName>
    <definedName name="DR_CD">'G01234-Effectifs PP'!$B$26</definedName>
    <definedName name="DR_CDD">'G01234-Effectifs PP'!$B$23</definedName>
    <definedName name="DR_CDD_A">'G01234-Effectifs PP'!$B$25</definedName>
    <definedName name="DR_CDD_L">'G01234-Effectifs PP'!$B$24</definedName>
    <definedName name="DR_CDI">'G01234-Effectifs PP'!$B$22</definedName>
    <definedName name="DR_Cors">'H2-ETPR Région'!$B$29</definedName>
    <definedName name="DR_CVdL">'H2-ETPR Région'!$B$12</definedName>
    <definedName name="DR_ENSU_PP">'G01234-Effectifs PP'!$B$50</definedName>
    <definedName name="DR_ENTR_PP">'G01234-Effectifs PP'!$B$52</definedName>
    <definedName name="DR_ETAT_PP">'G01234-Effectifs PP'!$B$49</definedName>
    <definedName name="DR_ETR_PP">'G01234-Effectifs PP'!$B$54</definedName>
    <definedName name="DR_EURO">'G01234-Effectifs PP'!$B$37</definedName>
    <definedName name="DR_FC">'H2-ETPR Région'!$B$18</definedName>
    <definedName name="DR_FE">'G01234-Effectifs PP'!$B$30</definedName>
    <definedName name="DR_FR">'G01234-Effectifs PP'!$B$35</definedName>
    <definedName name="DR_Guad">'H2-ETPR Région'!$B$30</definedName>
    <definedName name="DR_Guya">'H2-ETPR Région'!$B$32</definedName>
    <definedName name="DR_HN">'H2-ETPR Région'!$B$11</definedName>
    <definedName name="DR_HO">'G01234-Effectifs PP'!$B$29</definedName>
    <definedName name="DR_IdF">'H2-ETPR Région'!$B$8</definedName>
    <definedName name="DR_IN_ETP">'H1-ETPR lieu'!$B$10</definedName>
    <definedName name="DR_IN_PP">'G01234-Effectifs PP'!$B$47</definedName>
    <definedName name="DR_ISBL_PP">'G01234-Effectifs PP'!$B$51</definedName>
    <definedName name="DR_LIEU_ETP">'H1-ETPR lieu'!$B$12</definedName>
    <definedName name="DR_LIEU_PP">'G01234-Effectifs PP'!$B$56</definedName>
    <definedName name="DR_Lim">'H2-ETPR Région'!$B$24</definedName>
    <definedName name="DR_Lorr">'H2-ETPR Région'!$B$16</definedName>
    <definedName name="DR_LR">'H2-ETPR Région'!$B$27</definedName>
    <definedName name="DR_LRé">'H2-ETPR Région'!$B$33</definedName>
    <definedName name="DR_Marti">'H2-ETPR Région'!$B$31</definedName>
    <definedName name="DR_Mayo">'H2-ETPR Région'!$B$34</definedName>
    <definedName name="DR_MP">'H2-ETPR Région'!$B$23</definedName>
    <definedName name="DR_NAT">'G01234-Effectifs PP'!$B$43</definedName>
    <definedName name="DR_NPdC">'H2-ETPR Région'!$B$15</definedName>
    <definedName name="DR_NVOUT_PP">'G01234-Effectifs PP'!$B$55</definedName>
    <definedName name="DR_OI_PP">'G01234-Effectifs PP'!$B$53</definedName>
    <definedName name="DR_OUT_ETP">'H1-ETPR lieu'!$B$11</definedName>
    <definedName name="DR_OUT_PP">'G01234-Effectifs PP'!$B$48</definedName>
    <definedName name="DR_PACA">'H2-ETPR Région'!$B$28</definedName>
    <definedName name="DR_PC">'H2-ETPR Région'!$B$21</definedName>
    <definedName name="DR_PdL">'H2-ETPR Région'!$B$19</definedName>
    <definedName name="DR_Pic">'H2-ETPR Région'!$B$10</definedName>
    <definedName name="DR_RA">'H2-ETPR Région'!$B$25</definedName>
    <definedName name="DR_REG">'H2-ETPR Région'!$B$36</definedName>
    <definedName name="DR_REM_ETP">'H0-ETPR rémunération'!$B$11</definedName>
    <definedName name="DR_REM_PP">'G01234-Effectifs PP'!$B$10</definedName>
    <definedName name="DR_REM2_PP">'G01234-Effectifs PP'!$B$14</definedName>
    <definedName name="DR_REM3_PP">'G01234-Effectifs PP'!$B$18</definedName>
    <definedName name="DR_REMA_ETP">'H0-ETPR rémunération'!$B$10</definedName>
    <definedName name="DR_REMA_PP">'G01234-Effectifs PP'!$B$9</definedName>
    <definedName name="DR_REMA2_PP">'G01234-Effectifs PP'!$B$13</definedName>
    <definedName name="DR_REMA3_PP">'G01234-Effectifs PP'!$B$17</definedName>
    <definedName name="DR_REMP_ETP">'H0-ETPR rémunération'!$B$9</definedName>
    <definedName name="DR_REMP_PP">'G01234-Effectifs PP'!$B$8</definedName>
    <definedName name="DR_REMP2_PP">'G01234-Effectifs PP'!$B$12</definedName>
    <definedName name="DR_REMP3_PP">'G01234-Effectifs PP'!$B$16</definedName>
    <definedName name="DR_SE">'G01234-Effectifs PP'!$B$31</definedName>
    <definedName name="DR_T_ETP">'J-Tiers ETPR'!$B$16</definedName>
    <definedName name="DR_T_PP">'I-Tiers PP'!$B$16</definedName>
    <definedName name="DR_TAUTRE_ETP">'J-Tiers ETPR'!$B$14</definedName>
    <definedName name="DR_TAUTRE_PP">'I-Tiers PP'!$B$14</definedName>
    <definedName name="DR_TCOLLTER_ETP">'J-Tiers ETPR'!$B$11</definedName>
    <definedName name="DR_TCOLLTER_PP">'I-Tiers PP'!$B$11</definedName>
    <definedName name="DR_TETR_ETP">'J-Tiers ETPR'!$B$13</definedName>
    <definedName name="DR_TETR_PP">'I-Tiers PP'!$B$13</definedName>
    <definedName name="DR_TMIN_ETP">'J-Tiers ETPR'!$B$9</definedName>
    <definedName name="DR_TMIN_PP">'I-Tiers PP'!$B$9</definedName>
    <definedName name="DR_TNV_ETP">'J-Tiers ETPR'!$B$15</definedName>
    <definedName name="DR_TNV_PP">'I-Tiers PP'!$B$15</definedName>
    <definedName name="DR_TOI_ETP">'J-Tiers ETPR'!$B$12</definedName>
    <definedName name="DR_TOI_PP">'I-Tiers PP'!$B$12</definedName>
    <definedName name="DR_TORGFI_ETP">'J-Tiers ETPR'!$B$10</definedName>
    <definedName name="DR_TORGFI_PP">'I-Tiers PP'!$B$10</definedName>
    <definedName name="DR_UE">'G01234-Effectifs PP'!$B$36</definedName>
    <definedName name="E_SYNTHESE_DEP_TOTALE">'E-Synthèse'!$B$13</definedName>
    <definedName name="E_SYNTHESE_DEP_TOTALE_PREV">'E-Synthèse'!$C$13</definedName>
    <definedName name="EFFECTIF_TOTAL">'INFORMATIONS GENERALES'!$B$21</definedName>
    <definedName name="ENTITY_TYPE">'INFORMATIONS GENERALES'!$B$5</definedName>
    <definedName name="ENTITY_TYPE_SIGNATORY">'1ERE PAGE'!$C$38</definedName>
    <definedName name="FIN_1_DEST">'A1-Financeur'!$E$8</definedName>
    <definedName name="FIN_1_MONTANT">'A1-Financeur'!$A$8</definedName>
    <definedName name="FIN_1_PROV">'A1-Financeur'!$C$8</definedName>
    <definedName name="HEURE_CHARGE">ChargeEnquêté!$B$4</definedName>
    <definedName name="IDENT_ADRESSE">'INFORMATIONS GENERALES'!$B$12</definedName>
    <definedName name="IDENT_COMPL_ADR">'INFORMATIONS GENERALES'!$B$13</definedName>
    <definedName name="IDENT_CP">'INFORMATIONS GENERALES'!$B$14</definedName>
    <definedName name="IDENT_NOM">'INFORMATIONS GENERALES'!$B$8</definedName>
    <definedName name="IDENT_SIGLE">'INFORMATIONS GENERALES'!$B$10</definedName>
    <definedName name="IDENT_VILLE">'INFORMATIONS GENERALES'!$B$15</definedName>
    <definedName name="IE_100_FE">'G5-Age (onglet F)'!$F$19</definedName>
    <definedName name="IE_100_HO">'G5-Age (onglet H)'!$F$19</definedName>
    <definedName name="IE_25_FE">'G5-Age (onglet F)'!$F$8</definedName>
    <definedName name="IE_25_HO">'G5-Age (onglet H)'!$F$8</definedName>
    <definedName name="IE_29_FE">'G5-Age (onglet F)'!$F$9</definedName>
    <definedName name="IE_29_HO">'G5-Age (onglet H)'!$F$9</definedName>
    <definedName name="IE_34_FE">'G5-Age (onglet F)'!$F$10</definedName>
    <definedName name="IE_34_HO">'G5-Age (onglet H)'!$F$10</definedName>
    <definedName name="IE_39_FE">'G5-Age (onglet F)'!$F$11</definedName>
    <definedName name="IE_39_HO">'G5-Age (onglet H)'!$F$11</definedName>
    <definedName name="IE_44_FE">'G5-Age (onglet F)'!$F$12</definedName>
    <definedName name="IE_44_HO">'G5-Age (onglet H)'!$F$12</definedName>
    <definedName name="IE_49_FE">'G5-Age (onglet F)'!$F$13</definedName>
    <definedName name="IE_49_HO">'G5-Age (onglet H)'!$F$13</definedName>
    <definedName name="IE_54_FE">'G5-Age (onglet F)'!$F$14</definedName>
    <definedName name="IE_54_HO">'G5-Age (onglet H)'!$F$14</definedName>
    <definedName name="IE_59_FE">'G5-Age (onglet F)'!$F$15</definedName>
    <definedName name="IE_59_HO">'G5-Age (onglet H)'!$F$15</definedName>
    <definedName name="IE_62_FE">'G5-Age (onglet F)'!$F$16</definedName>
    <definedName name="IE_62_HO">'G5-Age (onglet H)'!$F$16</definedName>
    <definedName name="IE_64_FE">'G5-Age (onglet F)'!$F$17</definedName>
    <definedName name="IE_64_HO">'G5-Age (onglet H)'!$F$17</definedName>
    <definedName name="IE_67_FE">'G5-Age (onglet F)'!$F$18</definedName>
    <definedName name="IE_67_HO">'G5-Age (onglet H)'!$F$18</definedName>
    <definedName name="IE_AFRI">'G01234-Effectifs PP'!$F$41</definedName>
    <definedName name="IE_AGE">'G5-Age (onglet T)'!$F$7</definedName>
    <definedName name="IE_AGE_FE">'G5-Age (onglet F)'!$F$20</definedName>
    <definedName name="IE_AGE_HO">'G5-Age (onglet H)'!$F$20</definedName>
    <definedName name="IE_Als">'H2-ETPR Région'!$F$17</definedName>
    <definedName name="IE_AMNORD">'G01234-Effectifs PP'!$F$38</definedName>
    <definedName name="IE_AMSUD">'G01234-Effectifs PP'!$F$39</definedName>
    <definedName name="IE_AOM">'H2-ETPR Région'!$F$35</definedName>
    <definedName name="IE_Aqu">'H2-ETPR Région'!$F$22</definedName>
    <definedName name="IE_ASIE">'G01234-Effectifs PP'!$F$40</definedName>
    <definedName name="IE_AUTR">'G01234-Effectifs PP'!$F$42</definedName>
    <definedName name="IE_Auv">'H2-ETPR Région'!$F$26</definedName>
    <definedName name="IE_BN">'H2-ETPR Région'!$F$13</definedName>
    <definedName name="IE_Bourg">'H2-ETPR Région'!$F$14</definedName>
    <definedName name="IE_Bret">'H2-ETPR Région'!$F$20</definedName>
    <definedName name="IE_CA">'H2-ETPR Région'!$F$9</definedName>
    <definedName name="IE_CD">'G01234-Effectifs PP'!$F$26</definedName>
    <definedName name="IE_CDD">'G01234-Effectifs PP'!$F$23</definedName>
    <definedName name="IE_CDD_A">'G01234-Effectifs PP'!$F$25</definedName>
    <definedName name="IE_CDD_L">'G01234-Effectifs PP'!$F$24</definedName>
    <definedName name="IE_CDI">'G01234-Effectifs PP'!$F$22</definedName>
    <definedName name="IE_Cors">'H2-ETPR Région'!$F$29</definedName>
    <definedName name="IE_CVdL">'H2-ETPR Région'!$F$12</definedName>
    <definedName name="IE_ENSU_PP">'G01234-Effectifs PP'!$F$50</definedName>
    <definedName name="IE_ENTR_PP">'G01234-Effectifs PP'!$F$52</definedName>
    <definedName name="IE_ETAT_PP">'G01234-Effectifs PP'!$F$49</definedName>
    <definedName name="IE_ETR_PP">'G01234-Effectifs PP'!$F$54</definedName>
    <definedName name="IE_EURO">'G01234-Effectifs PP'!$F$37</definedName>
    <definedName name="IE_FC">'H2-ETPR Région'!$F$18</definedName>
    <definedName name="IE_FE">'G01234-Effectifs PP'!$F$30</definedName>
    <definedName name="IE_FR">'G01234-Effectifs PP'!$F$35</definedName>
    <definedName name="IE_Guad">'H2-ETPR Région'!$F$30</definedName>
    <definedName name="IE_Guya">'H2-ETPR Région'!$F$32</definedName>
    <definedName name="IE_HN">'H2-ETPR Région'!$F$11</definedName>
    <definedName name="IE_HO">'G01234-Effectifs PP'!$F$29</definedName>
    <definedName name="IE_IdF">'H2-ETPR Région'!$F$8</definedName>
    <definedName name="IE_IN_ETP">'H1-ETPR lieu'!$F$10</definedName>
    <definedName name="IE_IN_PP">'G01234-Effectifs PP'!$F$47</definedName>
    <definedName name="IE_ISBL_PP">'G01234-Effectifs PP'!$F$51</definedName>
    <definedName name="IE_LIEU_ETP">'H1-ETPR lieu'!$F$12</definedName>
    <definedName name="IE_LIEU_PP">'G01234-Effectifs PP'!$F$56</definedName>
    <definedName name="IE_Lim">'H2-ETPR Région'!$F$24</definedName>
    <definedName name="IE_Lorr">'H2-ETPR Région'!$F$16</definedName>
    <definedName name="IE_LR">'H2-ETPR Région'!$F$27</definedName>
    <definedName name="IE_LRé">'H2-ETPR Région'!$F$33</definedName>
    <definedName name="IE_Marti">'H2-ETPR Région'!$F$31</definedName>
    <definedName name="IE_Mayo">'H2-ETPR Région'!$F$34</definedName>
    <definedName name="IE_MP">'H2-ETPR Région'!$F$23</definedName>
    <definedName name="IE_NAT">'G01234-Effectifs PP'!$F$43</definedName>
    <definedName name="IE_NPdC">'H2-ETPR Région'!$F$15</definedName>
    <definedName name="IE_NVOUT_PP">'G01234-Effectifs PP'!$F$55</definedName>
    <definedName name="IE_OI_PP">'G01234-Effectifs PP'!$F$53</definedName>
    <definedName name="IE_OUT_ETP">'H1-ETPR lieu'!$F$11</definedName>
    <definedName name="IE_OUT_PP">'G01234-Effectifs PP'!$F$48</definedName>
    <definedName name="IE_PACA">'H2-ETPR Région'!$F$28</definedName>
    <definedName name="IE_PC">'H2-ETPR Région'!$F$21</definedName>
    <definedName name="IE_PdL">'H2-ETPR Région'!$F$19</definedName>
    <definedName name="IE_Pic">'H2-ETPR Région'!$F$10</definedName>
    <definedName name="IE_RA">'H2-ETPR Région'!$F$25</definedName>
    <definedName name="IE_REG">'H2-ETPR Région'!$F$36</definedName>
    <definedName name="IE_REM_ETP">'H0-ETPR rémunération'!$F$11</definedName>
    <definedName name="IE_REM_PP">'G01234-Effectifs PP'!$F$10</definedName>
    <definedName name="IE_REM2_PP">'G01234-Effectifs PP'!$F$14</definedName>
    <definedName name="IE_REM3_PP">'G01234-Effectifs PP'!$F$18</definedName>
    <definedName name="IE_REMA_ETP">'H0-ETPR rémunération'!$F$10</definedName>
    <definedName name="IE_REMA_PP">'G01234-Effectifs PP'!$F$9</definedName>
    <definedName name="IE_REMA2_PP">'G01234-Effectifs PP'!$F$13</definedName>
    <definedName name="IE_REMA3_PP">'G01234-Effectifs PP'!$F$17</definedName>
    <definedName name="IE_REMP_ETP">'H0-ETPR rémunération'!$F$9</definedName>
    <definedName name="IE_REMP_PP">'G01234-Effectifs PP'!$F$8</definedName>
    <definedName name="IE_REMP2_PP">'G01234-Effectifs PP'!$F$12</definedName>
    <definedName name="IE_REMP3_PP">'G01234-Effectifs PP'!$F$16</definedName>
    <definedName name="IE_SE">'G01234-Effectifs PP'!$F$31</definedName>
    <definedName name="IE_T_ETP">'J-Tiers ETPR'!$F$16</definedName>
    <definedName name="IE_T_PP">'I-Tiers PP'!$F$16</definedName>
    <definedName name="IE_TAUTRE_ETP">'J-Tiers ETPR'!$F$14</definedName>
    <definedName name="IE_TAUTRE_PP">'I-Tiers PP'!$F$14</definedName>
    <definedName name="IE_TCOLLTER_ETP">'J-Tiers ETPR'!$F$11</definedName>
    <definedName name="IE_TCOLLTER_PP">'I-Tiers PP'!$F$11</definedName>
    <definedName name="IE_TETR_ETP">'J-Tiers ETPR'!$F$13</definedName>
    <definedName name="IE_TETR_PP">'I-Tiers PP'!$F$13</definedName>
    <definedName name="IE_TMIN_ETP">'J-Tiers ETPR'!$F$9</definedName>
    <definedName name="IE_TMIN_PP">'I-Tiers PP'!$F$9</definedName>
    <definedName name="IE_TNV_ETP">'J-Tiers ETPR'!$F$15</definedName>
    <definedName name="IE_TNV_PP">'I-Tiers PP'!$F$15</definedName>
    <definedName name="IE_TOI_ETP">'J-Tiers ETPR'!$F$12</definedName>
    <definedName name="IE_TOI_PP">'I-Tiers PP'!$F$12</definedName>
    <definedName name="IE_TORGFI_ETP">'J-Tiers ETPR'!$F$10</definedName>
    <definedName name="IE_TORGFI_PP">'I-Tiers PP'!$F$10</definedName>
    <definedName name="IE_UE">'G01234-Effectifs PP'!$F$36</definedName>
    <definedName name="IR_100_FE">'G5-Age (onglet F)'!$D$19</definedName>
    <definedName name="IR_100_HO">'G5-Age (onglet H)'!$D$19</definedName>
    <definedName name="IR_25_FE">'G5-Age (onglet F)'!$D$8</definedName>
    <definedName name="IR_25_HO">'G5-Age (onglet H)'!$D$8</definedName>
    <definedName name="IR_29_FE">'G5-Age (onglet F)'!$D$9</definedName>
    <definedName name="IR_29_HO">'G5-Age (onglet H)'!$D$9</definedName>
    <definedName name="IR_34_FE">'G5-Age (onglet F)'!$D$10</definedName>
    <definedName name="IR_34_HO">'G5-Age (onglet H)'!$D$10</definedName>
    <definedName name="IR_39_FE">'G5-Age (onglet F)'!$D$11</definedName>
    <definedName name="IR_39_HO">'G5-Age (onglet H)'!$D$11</definedName>
    <definedName name="IR_44_FE">'G5-Age (onglet F)'!$D$12</definedName>
    <definedName name="IR_44_HO">'G5-Age (onglet H)'!$D$12</definedName>
    <definedName name="IR_49_FE">'G5-Age (onglet F)'!$D$13</definedName>
    <definedName name="IR_49_HO">'G5-Age (onglet H)'!$D$13</definedName>
    <definedName name="IR_54_FE">'G5-Age (onglet F)'!$D$14</definedName>
    <definedName name="IR_54_HO">'G5-Age (onglet H)'!$D$14</definedName>
    <definedName name="IR_59_FE">'G5-Age (onglet F)'!$D$15</definedName>
    <definedName name="IR_59_HO">'G5-Age (onglet H)'!$D$15</definedName>
    <definedName name="IR_62_FE">'G5-Age (onglet F)'!$D$16</definedName>
    <definedName name="IR_62_HO">'G5-Age (onglet H)'!$D$16</definedName>
    <definedName name="IR_64_FE">'G5-Age (onglet F)'!$D$17</definedName>
    <definedName name="IR_64_HO">'G5-Age (onglet H)'!$D$17</definedName>
    <definedName name="IR_67_FE">'G5-Age (onglet F)'!$D$18</definedName>
    <definedName name="IR_67_HO">'G5-Age (onglet H)'!$D$18</definedName>
    <definedName name="IR_AFRI">'G01234-Effectifs PP'!$D$41</definedName>
    <definedName name="IR_AGE">'G5-Age (onglet T)'!$D$7</definedName>
    <definedName name="IR_AGE_FE">'G5-Age (onglet F)'!$D$20</definedName>
    <definedName name="IR_AGE_HO">'G5-Age (onglet H)'!$D$20</definedName>
    <definedName name="IR_Als">'H2-ETPR Région'!$D$17</definedName>
    <definedName name="IR_AMNORD">'G01234-Effectifs PP'!$D$38</definedName>
    <definedName name="IR_AMSUD">'G01234-Effectifs PP'!$D$39</definedName>
    <definedName name="IR_AOM">'H2-ETPR Région'!$D$35</definedName>
    <definedName name="IR_Aqu">'H2-ETPR Région'!$D$22</definedName>
    <definedName name="IR_ASIE">'G01234-Effectifs PP'!$D$40</definedName>
    <definedName name="IR_AUTR">'G01234-Effectifs PP'!$D$42</definedName>
    <definedName name="IR_Auv">'H2-ETPR Région'!$D$26</definedName>
    <definedName name="IR_BN">'H2-ETPR Région'!$D$13</definedName>
    <definedName name="IR_Bourg">'H2-ETPR Région'!$D$14</definedName>
    <definedName name="IR_Bret">'H2-ETPR Région'!$D$20</definedName>
    <definedName name="IR_CA">'H2-ETPR Région'!$D$9</definedName>
    <definedName name="IR_CD">'G01234-Effectifs PP'!$D$26</definedName>
    <definedName name="IR_CDD">'G01234-Effectifs PP'!$D$23</definedName>
    <definedName name="IR_CDD_A">'G01234-Effectifs PP'!$D$25</definedName>
    <definedName name="IR_CDD_L">'G01234-Effectifs PP'!$D$24</definedName>
    <definedName name="IR_CDI">'G01234-Effectifs PP'!$D$22</definedName>
    <definedName name="IR_Cors">'H2-ETPR Région'!$D$29</definedName>
    <definedName name="IR_CVdL">'H2-ETPR Région'!$D$12</definedName>
    <definedName name="IR_ENSU_PP">'G01234-Effectifs PP'!$D$50</definedName>
    <definedName name="IR_ENTR_PP">'G01234-Effectifs PP'!$D$52</definedName>
    <definedName name="IR_ETAT_PP">'G01234-Effectifs PP'!$D$49</definedName>
    <definedName name="IR_ETR_PP">'G01234-Effectifs PP'!$D$54</definedName>
    <definedName name="IR_EURO">'G01234-Effectifs PP'!$D$37</definedName>
    <definedName name="IR_FC">'H2-ETPR Région'!$D$18</definedName>
    <definedName name="IR_FE">'G01234-Effectifs PP'!$D$30</definedName>
    <definedName name="IR_FR">'G01234-Effectifs PP'!$D$35</definedName>
    <definedName name="IR_Guad">'H2-ETPR Région'!$D$30</definedName>
    <definedName name="IR_Guya">'H2-ETPR Région'!$D$32</definedName>
    <definedName name="IR_HN">'H2-ETPR Région'!$D$11</definedName>
    <definedName name="IR_HO">'G01234-Effectifs PP'!$D$29</definedName>
    <definedName name="IR_IdF">'H2-ETPR Région'!$D$8</definedName>
    <definedName name="IR_IN_ETP">'H1-ETPR lieu'!$D$10</definedName>
    <definedName name="IR_IN_PP">'G01234-Effectifs PP'!$D$47</definedName>
    <definedName name="IR_ISBL_PP">'G01234-Effectifs PP'!$D$51</definedName>
    <definedName name="IR_LIEU_ETP">'H1-ETPR lieu'!$D$12</definedName>
    <definedName name="IR_LIEU_PP">'G01234-Effectifs PP'!$D$56</definedName>
    <definedName name="IR_Lim">'H2-ETPR Région'!$D$24</definedName>
    <definedName name="IR_Lorr">'H2-ETPR Région'!$D$16</definedName>
    <definedName name="IR_LR">'H2-ETPR Région'!$D$27</definedName>
    <definedName name="IR_LRé">'H2-ETPR Région'!$D$33</definedName>
    <definedName name="IR_Marti">'H2-ETPR Région'!$D$31</definedName>
    <definedName name="IR_Mayo">'H2-ETPR Région'!$D$34</definedName>
    <definedName name="IR_MP">'H2-ETPR Région'!$D$23</definedName>
    <definedName name="IR_NAT">'G01234-Effectifs PP'!$D$43</definedName>
    <definedName name="IR_NPdC">'H2-ETPR Région'!$D$15</definedName>
    <definedName name="IR_NVOUT_PP">'G01234-Effectifs PP'!$D$55</definedName>
    <definedName name="IR_OI_PP">'G01234-Effectifs PP'!$D$53</definedName>
    <definedName name="IR_OUT_ETP">'H1-ETPR lieu'!$D$11</definedName>
    <definedName name="IR_OUT_PP">'G01234-Effectifs PP'!$D$48</definedName>
    <definedName name="IR_PACA">'H2-ETPR Région'!$D$28</definedName>
    <definedName name="IR_PC">'H2-ETPR Région'!$D$21</definedName>
    <definedName name="IR_PdL">'H2-ETPR Région'!$D$19</definedName>
    <definedName name="IR_Pic">'H2-ETPR Région'!$D$10</definedName>
    <definedName name="IR_RA">'H2-ETPR Région'!$D$25</definedName>
    <definedName name="IR_REG">'H2-ETPR Région'!$D$36</definedName>
    <definedName name="IR_REM_ETP">'H0-ETPR rémunération'!$D$11</definedName>
    <definedName name="IR_REM_PP">'G01234-Effectifs PP'!$D$10</definedName>
    <definedName name="IR_REM2_PP">'G01234-Effectifs PP'!$D$14</definedName>
    <definedName name="IR_REM3_PP">'G01234-Effectifs PP'!$D$18</definedName>
    <definedName name="IR_REMA_ETP">'H0-ETPR rémunération'!$D$10</definedName>
    <definedName name="IR_REMA_PP">'G01234-Effectifs PP'!$D$9</definedName>
    <definedName name="IR_REMA2_PP">'G01234-Effectifs PP'!$D$13</definedName>
    <definedName name="IR_REMA3_PP">'G01234-Effectifs PP'!$D$17</definedName>
    <definedName name="IR_REMP_ETP">'H0-ETPR rémunération'!$D$9</definedName>
    <definedName name="IR_REMP_PP">'G01234-Effectifs PP'!$D$8</definedName>
    <definedName name="IR_REMP2_PP">'G01234-Effectifs PP'!$D$12</definedName>
    <definedName name="IR_REMP3_PP">'G01234-Effectifs PP'!$D$16</definedName>
    <definedName name="IR_SE">'G01234-Effectifs PP'!$D$31</definedName>
    <definedName name="IR_T_ETP">'J-Tiers ETPR'!$D$16</definedName>
    <definedName name="IR_T_PP">'I-Tiers PP'!$D$16</definedName>
    <definedName name="IR_TAUTRE_ETP">'J-Tiers ETPR'!$D$14</definedName>
    <definedName name="IR_TAUTRE_PP">'I-Tiers PP'!$D$14</definedName>
    <definedName name="IR_TCOLLTER_ETP">'J-Tiers ETPR'!$D$11</definedName>
    <definedName name="IR_TCOLLTER_PP">'I-Tiers PP'!$D$11</definedName>
    <definedName name="IR_TETR_ETP">'J-Tiers ETPR'!$D$13</definedName>
    <definedName name="IR_TETR_PP">'I-Tiers PP'!$D$13</definedName>
    <definedName name="IR_TMIN_ETP">'J-Tiers ETPR'!$D$9</definedName>
    <definedName name="IR_TMIN_PP">'I-Tiers PP'!$D$9</definedName>
    <definedName name="IR_TNV_ETP">'J-Tiers ETPR'!$D$15</definedName>
    <definedName name="IR_TNV_PP">'I-Tiers PP'!$D$15</definedName>
    <definedName name="IR_TOI_ETP">'J-Tiers ETPR'!$D$12</definedName>
    <definedName name="IR_TOI_PP">'I-Tiers PP'!$D$12</definedName>
    <definedName name="IR_TORGFI_ETP">'J-Tiers ETPR'!$D$10</definedName>
    <definedName name="IR_TORGFI_PP">'I-Tiers PP'!$D$10</definedName>
    <definedName name="IR_UE">'G01234-Effectifs PP'!$D$36</definedName>
    <definedName name="MIN_CHARGE">ChargeEnquêté!$D$4</definedName>
    <definedName name="NTI_AGRI">'G6-Disciplines'!$C$13</definedName>
    <definedName name="NTI_CHIM">'G6-Disciplines'!$C$9</definedName>
    <definedName name="NTI_DISC">'G6-Disciplines'!$C$19</definedName>
    <definedName name="NTI_GES">'G6-Disciplines'!$C$18</definedName>
    <definedName name="NTI_MATH">'G6-Disciplines'!$C$7</definedName>
    <definedName name="NTI_MECA">'G6-Disciplines'!$C$11</definedName>
    <definedName name="NTI_MED">'G6-Disciplines'!$C$15</definedName>
    <definedName name="NTI_NATU">'G6-Disciplines'!$C$12</definedName>
    <definedName name="NTI_PHYS">'G6-Disciplines'!$C$8</definedName>
    <definedName name="NTI_SH">'G6-Disciplines'!$C$17</definedName>
    <definedName name="NTI_SS">'G6-Disciplines'!$C$16</definedName>
    <definedName name="NTI_STIC">'G6-Disciplines'!$C$10</definedName>
    <definedName name="NTI_SV">'G6-Disciplines'!$C$14</definedName>
    <definedName name="RESS_A_Autre">'E3.1-Administration'!$B$36</definedName>
    <definedName name="RESS_A_CCI">'E3.1-Administration'!$B$35</definedName>
    <definedName name="RESS_A_IDENT">'E3.1-Administration'!$B$34</definedName>
    <definedName name="RESS_A_TOTAL">'E3.1-Administration'!$B$37</definedName>
    <definedName name="RESS_AUT_REDEVANCES">'E2-Ress propres'!$B$7</definedName>
    <definedName name="RESS_BUDGT_PREV">'E1-Dotations'!$C$9</definedName>
    <definedName name="RESS_BUDGT_TOTAL">'E1-Dotations'!$B$9</definedName>
    <definedName name="RESS_C_ANDRA">'E3.1-Org Publics'!$B$7</definedName>
    <definedName name="RESS_C_ANSES">'E3.1-Org Publics'!$B$8</definedName>
    <definedName name="RESS_C_Autres">'E3.1-Org Publics'!$B$36</definedName>
    <definedName name="RESS_C_BRGM">'E3.1-Org Publics'!$B$9</definedName>
    <definedName name="RESS_C_CEA">'E3.1-Org Publics'!$B$10</definedName>
    <definedName name="RESS_C_CEE">'E3.1-Org Publics'!$B$11</definedName>
    <definedName name="RESS_C_CEPII">'E3.1-Org Publics'!$B$12</definedName>
    <definedName name="RESS_C_CEREMA">'E3.1-Org Publics'!$B$13</definedName>
    <definedName name="RESS_C_CIRAD">'E3.1-Org Publics'!$B$14</definedName>
    <definedName name="RESS_C_CNAF">'E3.1-Org Publics'!$B$15</definedName>
    <definedName name="RESS_C_CNES">'E3.1-Org Publics'!$B$16</definedName>
    <definedName name="RESS_C_CNRM">'E3.1-Org Publics'!$B$17</definedName>
    <definedName name="RESS_C_CNRS">'E3.1-Org Publics'!$B$18</definedName>
    <definedName name="RESS_C_Commentaire">'E3.1-Org Publics'!$B$37</definedName>
    <definedName name="RESS_C_CSTB">'E3.1-Org Publics'!$B$19</definedName>
    <definedName name="RESS_C_EFS">'E3.1-Org Publics'!$B$20</definedName>
    <definedName name="RESS_C_IFREMER">'E3.1-Org Publics'!$B$21</definedName>
    <definedName name="RESS_C_IGN">'E3.1-Org Publics'!$B$22</definedName>
    <definedName name="RESS_C_INED">'E3.1-Org Publics'!$B$23</definedName>
    <definedName name="RESS_C_INERIS">'E3.1-Org Publics'!$B$24</definedName>
    <definedName name="RESS_C_INRAE">'E3.1-Org Publics'!$B$25</definedName>
    <definedName name="RESS_C_INRAP">'E3.1-Org Publics'!$B$26</definedName>
    <definedName name="RESS_C_INRIA">'E3.1-Org Publics'!$B$27</definedName>
    <definedName name="RESS_C_INSEE">'E3.1-Org Publics'!$B$28</definedName>
    <definedName name="RESS_C_INSERM">'E3.1-Org Publics'!$B$29</definedName>
    <definedName name="RESS_C_IPEV">'E3.1-Org Publics'!$B$30</definedName>
    <definedName name="RESS_C_IRCAM">'E3.1-Org Publics'!$B$31</definedName>
    <definedName name="RESS_C_IRD">'E3.1-Org Publics'!$B$32</definedName>
    <definedName name="RESS_C_IRDES">'E3.1-Org Publics'!$B$33</definedName>
    <definedName name="RESS_C_IRSN">'E3.1-Org Publics'!$B$34</definedName>
    <definedName name="RESS_C_LNE">'E3.1-Org Publics'!$B$35</definedName>
    <definedName name="RESS_C_NV">'E3.1-Org Publics'!$B$38</definedName>
    <definedName name="RESS_C_TOTAL">'E3.1-Org Publics'!$B$39</definedName>
    <definedName name="RESS_CONTRAT_PREV">'E-Synthèse'!$C$6</definedName>
    <definedName name="RESS_CONTRAT_TOTAL">'E-Synthèse'!$B$6</definedName>
    <definedName name="RESS_CT_Autre">'E3.1-Administration'!$B$28</definedName>
    <definedName name="RESS_CT_CD">'E3.1-Administration'!$B$26</definedName>
    <definedName name="RESS_CT_COM">'E3.1-Administration'!$B$27</definedName>
    <definedName name="RESS_CT_Commentaire">'E3.1-Administration'!$B$29</definedName>
    <definedName name="RESS_CT_CR">'E3.1-Administration'!$B$25</definedName>
    <definedName name="RESS_CT_NV">'E3.1-Administration'!$B$30</definedName>
    <definedName name="RESS_CT_TOTAL">'E3.1-Administration'!$B$31</definedName>
    <definedName name="RESS_DONS_LEGS">'E2-Ress propres'!$B$10</definedName>
    <definedName name="RESS_EE_AEUROPE">'E3.5-Etranger'!$B$36</definedName>
    <definedName name="RESS_EE_Autres">'E3.5-Etranger'!$B$37</definedName>
    <definedName name="RESS_EE_NV">'E3.5-Etranger'!$B$38</definedName>
    <definedName name="RESS_EE_TOTAL">'E3.5-Etranger'!$B$39</definedName>
    <definedName name="RESS_EE_UE">'E3.5-Etranger'!$B$35</definedName>
    <definedName name="RESS_ENTR_TOTAL">'E3.4-Entreprises'!$C$39</definedName>
    <definedName name="RESS_ENTR1_NOM">'E3.4-Entreprises'!$B$8</definedName>
    <definedName name="RESS_ENTR1_SIREN">'E3.4-Entreprises'!$D$8</definedName>
    <definedName name="RESS_ENTR1_VAL">'E3.4-Entreprises'!$C$8</definedName>
    <definedName name="RESS_ENTRA_NOM">'E3.4-Entreprises'!$B$38</definedName>
    <definedName name="RESS_ENTRA_VAL">'E3.4-Entreprises'!$C$38</definedName>
    <definedName name="RESS_ES_TOTAL">'E3.2-ESR'!$B$49</definedName>
    <definedName name="RESS_ESC_Autres">'E3.2-ESR'!$B$10</definedName>
    <definedName name="RESS_ESC_CHU">'E3.2-ESR'!$B$8</definedName>
    <definedName name="RESS_ESC_CLCC">'E3.2-ESR'!$B$9</definedName>
    <definedName name="RESS_ESC_Commentaire">'E3.2-ESR'!$B$11</definedName>
    <definedName name="RESS_ESC_COMUE">'E3.2-ESR'!$B$7</definedName>
    <definedName name="RESS_ESC_TOTAL">'E3.2-ESR'!$B$12</definedName>
    <definedName name="RESS_ESC_UNIV">'E3.2-ESR'!$B$6</definedName>
    <definedName name="RESS_ESE_AEUROPE">'E3.5-Etranger'!$B$28</definedName>
    <definedName name="RESS_ESE_Autres">'E3.5-Etranger'!$B$29</definedName>
    <definedName name="RESS_ESE_NV">'E3.5-Etranger'!$B$30</definedName>
    <definedName name="RESS_ESE_TOTAL">'E3.5-Etranger'!$B$31</definedName>
    <definedName name="RESS_ESE_UE">'E3.5-Etranger'!$B$27</definedName>
    <definedName name="RESS_ESH_ACO">'E3.2-ESR'!$B$16</definedName>
    <definedName name="RESS_ESH_APT">'E3.2-ESR'!$B$17</definedName>
    <definedName name="RESS_ESH_ASD">'E3.2-ESR'!$B$18</definedName>
    <definedName name="RESS_ESH_Autres">'E3.2-ESR'!$B$43</definedName>
    <definedName name="RESS_ESH_BSA">'E3.2-ESR'!$B$23</definedName>
    <definedName name="RESS_ESH_Commentaire">'E3.2-ESR'!$B$44</definedName>
    <definedName name="RESS_ESH_ENAC">'E3.2-ESR'!$B$31</definedName>
    <definedName name="RESS_ESH_ENGEES">'E3.2-ESR'!$B$22</definedName>
    <definedName name="RESS_ESH_ENSFEA">'E3.2-ESR'!$B$21</definedName>
    <definedName name="RESS_ESH_ENSPV">'E3.2-ESR'!$B$24</definedName>
    <definedName name="RESS_ESH_ENSTAB">'E3.2-ESR'!$B$35</definedName>
    <definedName name="RESS_ESH_ENSTAP">'E3.2-ESR'!$B$36</definedName>
    <definedName name="RESS_ESH_ESA">'E3.2-ESR'!$B$25</definedName>
    <definedName name="RESS_ESH_ESIEE">'E3.2-ESR'!$B$37</definedName>
    <definedName name="RESS_ESH_ESPCI">'E3.2-ESR'!$B$38</definedName>
    <definedName name="RESS_ESH_ESSEC">'E3.2-ESR'!$B$42</definedName>
    <definedName name="RESS_ESH_HEC">'E3.2-ESR'!$B$40</definedName>
    <definedName name="RESS_ESH_IMT">'E3.2-ESR'!$B$29</definedName>
    <definedName name="RESS_ESH_INSEAD">'E3.2-ESR'!$B$41</definedName>
    <definedName name="RESS_ESH_ISAE">'E3.2-ESR'!$B$39</definedName>
    <definedName name="RESS_ESH_MINES">'E3.2-ESR'!$B$30</definedName>
    <definedName name="RESS_ESH_MSA">'E3.2-ESR'!$B$26</definedName>
    <definedName name="RESS_ESH_NV">'E3.2-ESR'!$B$45</definedName>
    <definedName name="RESS_ESH_ONIRIS">'E3.2-ESR'!$B$27</definedName>
    <definedName name="RESS_ESH_PC">'E3.2-ESR'!$B$33</definedName>
    <definedName name="RESS_ESH_TOTAL">'E3.2-ESR'!$B$46</definedName>
    <definedName name="RESS_ESH_TPE">'E3.2-ESR'!$B$32</definedName>
    <definedName name="RESS_ESH_VAS">'E3.2-ESR'!$B$28</definedName>
    <definedName name="RESS_ESH_VETOA">'E3.2-ESR'!$B$19</definedName>
    <definedName name="RESS_ESH_VETOT">'E3.2-ESR'!$B$20</definedName>
    <definedName name="RESS_ESH_X">'E3.2-ESR'!$B$34</definedName>
    <definedName name="RESS_ETR_TOTAL">'E3.5-Etranger'!$B$42</definedName>
    <definedName name="RESS_F_ADEME">'E3.1-Org Publics'!$B$42</definedName>
    <definedName name="RESS_F_ANR">'E3.1-Org Publics'!$B$43</definedName>
    <definedName name="RESS_F_ANRS">'E3.1-Org Publics'!$B$47</definedName>
    <definedName name="RESS_F_Autres">'E3.1-Org Publics'!$B$48</definedName>
    <definedName name="RESS_F_BPI">'E3.1-Org Publics'!$B$44</definedName>
    <definedName name="RESS_F_CDC">'E3.1-Org Publics'!$B$45</definedName>
    <definedName name="RESS_F_Commentaire">'E3.1-Org Publics'!$B$49</definedName>
    <definedName name="RESS_F_INCA">'E3.1-Org Publics'!$B$46</definedName>
    <definedName name="RESS_F_TOTAL">'E3.1-Org Publics'!$B$50</definedName>
    <definedName name="RESS_FR_SCOL">'E2-Ress propres'!$B$11</definedName>
    <definedName name="RESS_GOV_TOTAL">'E3.1-Org Publics'!$B$54</definedName>
    <definedName name="RESS_HORS_MIRES">'E1-Dotations'!$B$7</definedName>
    <definedName name="RESS_HORS_MIRES_PREV">'E1-Dotations'!$C$7</definedName>
    <definedName name="RESS_I_Autres">'E3.3-Associations'!$B$10</definedName>
    <definedName name="RESS_I_Commentaire">'E3.3-Associations'!$B$11</definedName>
    <definedName name="RESS_I_CURIE">'E3.3-Associations'!$B$7</definedName>
    <definedName name="RESS_I_INRS">'E3.3-Associations'!$B$8</definedName>
    <definedName name="RESS_I_INTS">'E3.3-Associations'!$B$9</definedName>
    <definedName name="RESS_I_NV">'E3.3-Associations'!$B$12</definedName>
    <definedName name="RESS_I_PAST">'E3.3-Associations'!$B$6</definedName>
    <definedName name="RESS_I_TOTAL">'E3.3-Associations'!$B$13</definedName>
    <definedName name="RESS_M_CEA">'E3.1-Militaire'!$B$6</definedName>
    <definedName name="RESS_M_CERAH">'E3.1-Militaire'!$B$7</definedName>
    <definedName name="RESS_M_CTSA">'E3.1-Militaire'!$B$8</definedName>
    <definedName name="RESS_M_DGA">'E3.1-Militaire'!$B$9</definedName>
    <definedName name="RESS_M_IRBA">'E3.1-Militaire'!$B$10</definedName>
    <definedName name="RESS_M_IREN">'E3.1-Militaire'!$B$11</definedName>
    <definedName name="RESS_M_IRSEM">'E3.1-Militaire'!$B$12</definedName>
    <definedName name="RESS_M_ISL">'E3.1-Militaire'!$B$13</definedName>
    <definedName name="RESS_M_MINDEF">'E3.1-Militaire'!$B$16</definedName>
    <definedName name="RESS_M_ONERA">'E3.1-Militaire'!$B$14</definedName>
    <definedName name="RESS_M_SHOM">'E3.1-Militaire'!$B$15</definedName>
    <definedName name="RESS_MAFFETR">'E3.1-Administration'!$B$8</definedName>
    <definedName name="RESS_MAGRIC">'E3.1-Administration'!$B$10</definedName>
    <definedName name="RESS_MCULT">'E3.1-Administration'!$B$12</definedName>
    <definedName name="RESS_MECOLO">'E3.1-Administration'!$B$13</definedName>
    <definedName name="RESS_MECONOMIE">'E3.1-Administration'!$B$14</definedName>
    <definedName name="RESS_MEMPLOI">'E3.1-Administration'!$B$18</definedName>
    <definedName name="RESS_MERRI_FIXE">'E2-Ress propres'!$B$12</definedName>
    <definedName name="RESS_MERRI_VARI">'E2-Ress propres'!$B$13</definedName>
    <definedName name="RESS_MESRI">'E3.1-Administration'!$B$6</definedName>
    <definedName name="RESS_MFIN">'E3.1-Administration'!$B$11</definedName>
    <definedName name="RESS_Mil_Autre">'E3.1-Militaire'!$B$17</definedName>
    <definedName name="RESS_Mil_Commentaire">'E3.1-Militaire'!$B$18</definedName>
    <definedName name="RESS_Mil_TOTAL">'E3.1-Militaire'!$B$19</definedName>
    <definedName name="RESS_Min_Autre">'E3.1-Administration'!$B$19</definedName>
    <definedName name="RESS_Min_Commentaire">'E3.1-Administration'!$B$20</definedName>
    <definedName name="RESS_Min_NV">'E3.1-Administration'!$B$21</definedName>
    <definedName name="RESS_Min_TOTAL">'E3.1-Administration'!$B$22</definedName>
    <definedName name="RESS_MINTERIEUR">'E3.1-Administration'!$B$15</definedName>
    <definedName name="RESS_MIRES">'E1-Dotations'!$B$6</definedName>
    <definedName name="RESS_MIRES_PREV">'E1-Dotations'!$C$6</definedName>
    <definedName name="RESS_MJUSTICE">'E3.1-Administration'!$B$16</definedName>
    <definedName name="RESS_MLOGT">'E3.1-Administration'!$B$17</definedName>
    <definedName name="RESS_MSOCIAL">'E3.1-Administration'!$B$9</definedName>
    <definedName name="RESS_MVILLE">'E3.1-Administration'!$B$7</definedName>
    <definedName name="RESS_OI_CEPMMT">'E3.5-Etranger'!$B$14</definedName>
    <definedName name="RESS_OI_CERN">'E3.5-Etranger'!$B$13</definedName>
    <definedName name="RESS_OI_CIRC">'E3.5-Etranger'!$B$15</definedName>
    <definedName name="RESS_OI_ESA">'E3.5-Etranger'!$B$16</definedName>
    <definedName name="RESS_OI_ESO">'E3.5-Etranger'!$B$17</definedName>
    <definedName name="RESS_OI_ESRF">'E3.5-Etranger'!$B$18</definedName>
    <definedName name="RESS_OI_EUMETSAT">'E3.5-Etranger'!$B$19</definedName>
    <definedName name="RESS_OI_HE_Autres">'E3.5-Etranger'!$B$21</definedName>
    <definedName name="RESS_OI_HE_commentaire">'E3.5-Etranger'!$B$22</definedName>
    <definedName name="RESS_OI_HE_NV">'E3.5-Etranger'!$B$23</definedName>
    <definedName name="RESS_OI_HE_TOTAL">'E3.5-Etranger'!$B$24</definedName>
    <definedName name="RESS_OI_LEBM">'E3.5-Etranger'!$B$20</definedName>
    <definedName name="RESS_OI_UE_Autre">'E3.5-Etranger'!$B$8</definedName>
    <definedName name="RESS_OI_UE_commentaire">'E3.5-Etranger'!$B$9</definedName>
    <definedName name="RESS_OI_UE_FS">'E3.5-Etranger'!$B$7</definedName>
    <definedName name="RESS_OI_UE_PCRD">'E3.5-Etranger'!$B$6</definedName>
    <definedName name="RESS_OI_UE_TOTAL">'E3.5-Etranger'!$B$10</definedName>
    <definedName name="RESS_PREST_SERVICES">'E2-Ress propres'!$B$8</definedName>
    <definedName name="RESS_PRO_AUTRES">'E2-Ress propres'!$B$14</definedName>
    <definedName name="RESS_PROPRES_PREV">'E2-Ress propres'!$C$15</definedName>
    <definedName name="RESS_PROPRES_TOTAL">'E2-Ress propres'!$B$15</definedName>
    <definedName name="RESS_REC">'E1-Dotations'!$B$8</definedName>
    <definedName name="RESS_REC_PREV">'E1-Dotations'!$C$8</definedName>
    <definedName name="RESS_REDEVANCES">'E2-Ress propres'!$B$6</definedName>
    <definedName name="RESS_TOTALE">'E-Synthèse'!$B$8</definedName>
    <definedName name="RESS_TOTALE_2">'E-Synthèse'!$B$10</definedName>
    <definedName name="RESS_TOTALE_2_PREV">'E-Synthèse'!$C$10</definedName>
    <definedName name="RESS_TOTALE_PREV">'E-Synthèse'!$C$8</definedName>
    <definedName name="RESS_VENTES">'E2-Ress propres'!$B$9</definedName>
    <definedName name="RetD_annee">'INFORMATIONS GENERALES'!$B$30</definedName>
    <definedName name="RetD_après">'INFORMATIONS GENERALES'!$B$36</definedName>
    <definedName name="RetD_avant">'INFORMATIONS GENERALES'!$B$34</definedName>
    <definedName name="SIREN">'INFORMATIONS GENERALES'!$B$6</definedName>
    <definedName name="STATUT_JUR">'INFORMATIONS GENERALES'!$B$17</definedName>
    <definedName name="SURVEY_ENDDATE">'1ERE PAGE'!$G$33</definedName>
    <definedName name="SURVEY_YEAR">'INFORMATIONS GENERALES'!$B$4</definedName>
    <definedName name="TI_AGRI">'G6-Disciplines'!$B$13</definedName>
    <definedName name="TI_CHIM">'G6-Disciplines'!$B$9</definedName>
    <definedName name="TI_DISC">'G6-Disciplines'!$B$19</definedName>
    <definedName name="TI_GES">'G6-Disciplines'!$B$18</definedName>
    <definedName name="TI_MATH">'G6-Disciplines'!$B$7</definedName>
    <definedName name="TI_MECA">'G6-Disciplines'!$B$11</definedName>
    <definedName name="TI_MED">'G6-Disciplines'!$B$15</definedName>
    <definedName name="TI_NATU">'G6-Disciplines'!$B$12</definedName>
    <definedName name="TI_PHYS">'G6-Disciplines'!$B$8</definedName>
    <definedName name="TI_SH">'G6-Disciplines'!$B$17</definedName>
    <definedName name="TI_SS">'G6-Disciplines'!$B$16</definedName>
    <definedName name="TI_STIC">'G6-Disciplines'!$B$10</definedName>
    <definedName name="TI_SV">'G6-Disciplines'!$B$14</definedName>
    <definedName name="TOT_100_FE">'G5-Age (onglet F)'!$H$19</definedName>
    <definedName name="TOT_100_HO">'G5-Age (onglet H)'!$H$19</definedName>
    <definedName name="TOT_25_FE">'G5-Age (onglet F)'!$H$8</definedName>
    <definedName name="TOT_25_HO">'G5-Age (onglet H)'!$H$8</definedName>
    <definedName name="TOT_29_FE">'G5-Age (onglet F)'!$H$9</definedName>
    <definedName name="TOT_29_HO">'G5-Age (onglet H)'!$H$9</definedName>
    <definedName name="TOT_34_FE">'G5-Age (onglet F)'!$H$10</definedName>
    <definedName name="TOT_34_HO">'G5-Age (onglet H)'!$H$10</definedName>
    <definedName name="TOT_39_FE">'G5-Age (onglet F)'!$H$11</definedName>
    <definedName name="TOT_39_HO">'G5-Age (onglet H)'!$H$11</definedName>
    <definedName name="TOT_44_FE">'G5-Age (onglet F)'!$H$12</definedName>
    <definedName name="TOT_44_HO">'G5-Age (onglet H)'!$H$12</definedName>
    <definedName name="TOT_49_FE">'G5-Age (onglet F)'!$H$13</definedName>
    <definedName name="TOT_49_HO">'G5-Age (onglet H)'!$H$13</definedName>
    <definedName name="TOT_54_FE">'G5-Age (onglet F)'!$H$14</definedName>
    <definedName name="TOT_54_HO">'G5-Age (onglet H)'!$H$14</definedName>
    <definedName name="TOT_59_FE">'G5-Age (onglet F)'!$H$15</definedName>
    <definedName name="TOT_59_HO">'G5-Age (onglet H)'!$H$15</definedName>
    <definedName name="TOT_62_FE">'G5-Age (onglet F)'!$H$16</definedName>
    <definedName name="TOT_62_HO">'G5-Age (onglet H)'!$H$16</definedName>
    <definedName name="TOT_64_FE">'G5-Age (onglet F)'!$H$17</definedName>
    <definedName name="TOT_64_HO">'G5-Age (onglet H)'!$H$17</definedName>
    <definedName name="TOT_67_FE">'G5-Age (onglet F)'!$H$18</definedName>
    <definedName name="TOT_67_HO">'G5-Age (onglet H)'!$H$18</definedName>
    <definedName name="TOT_AFRI">'G01234-Effectifs PP'!$H$41</definedName>
    <definedName name="TOT_AGE">'G5-Age (onglet T)'!$H$7</definedName>
    <definedName name="TOT_AGE_FE">'G5-Age (onglet F)'!$H$20</definedName>
    <definedName name="TOT_AGE_HO">'G5-Age (onglet H)'!$H$20</definedName>
    <definedName name="TOT_Als">'H2-ETPR Région'!$H$17</definedName>
    <definedName name="TOT_AMNORD">'G01234-Effectifs PP'!$H$38</definedName>
    <definedName name="TOT_AMSUD">'G01234-Effectifs PP'!$H$39</definedName>
    <definedName name="TOT_AOM">'H2-ETPR Région'!$H$35</definedName>
    <definedName name="TOT_Aqu">'H2-ETPR Région'!$H$22</definedName>
    <definedName name="TOT_ASIE">'G01234-Effectifs PP'!$H$40</definedName>
    <definedName name="TOT_AUTR">'G01234-Effectifs PP'!$H$42</definedName>
    <definedName name="TOT_Auv">'H2-ETPR Région'!$H$26</definedName>
    <definedName name="TOT_BN">'H2-ETPR Région'!$H$13</definedName>
    <definedName name="TOT_Bourg">'H2-ETPR Région'!$H$14</definedName>
    <definedName name="TOT_Bret">'H2-ETPR Région'!$H$20</definedName>
    <definedName name="TOT_CA">'H2-ETPR Région'!$H$9</definedName>
    <definedName name="TOT_CD">'G01234-Effectifs PP'!$H$26</definedName>
    <definedName name="TOT_CDD">'G01234-Effectifs PP'!$H$23</definedName>
    <definedName name="TOT_CDD_A">'G01234-Effectifs PP'!$H$25</definedName>
    <definedName name="TOT_CDD_L">'G01234-Effectifs PP'!$H$24</definedName>
    <definedName name="TOT_CDI">'G01234-Effectifs PP'!$H$22</definedName>
    <definedName name="TOT_Cors">'H2-ETPR Région'!$H$29</definedName>
    <definedName name="TOT_CVdL">'H2-ETPR Région'!$H$12</definedName>
    <definedName name="TOT_ENSU_PP">'G01234-Effectifs PP'!$H$50</definedName>
    <definedName name="TOT_ENTR_PP">'G01234-Effectifs PP'!$H$52</definedName>
    <definedName name="TOT_ETAT_PP">'G01234-Effectifs PP'!$H$49</definedName>
    <definedName name="TOT_ETR_PP">'G01234-Effectifs PP'!$H$54</definedName>
    <definedName name="TOT_EURO">'G01234-Effectifs PP'!$H$37</definedName>
    <definedName name="TOT_FC">'H2-ETPR Région'!$H$18</definedName>
    <definedName name="TOT_FE">'G01234-Effectifs PP'!$H$30</definedName>
    <definedName name="TOT_FR">'G01234-Effectifs PP'!$H$35</definedName>
    <definedName name="TOT_Guad">'H2-ETPR Région'!$H$30</definedName>
    <definedName name="TOT_Guya">'H2-ETPR Région'!$H$32</definedName>
    <definedName name="TOT_HN">'H2-ETPR Région'!$H$11</definedName>
    <definedName name="TOT_HO">'G01234-Effectifs PP'!$H$29</definedName>
    <definedName name="TOT_IdF">'H2-ETPR Région'!$H$8</definedName>
    <definedName name="TOT_IN_ETP">'H1-ETPR lieu'!$H$10</definedName>
    <definedName name="TOT_IN_PP">'G01234-Effectifs PP'!$H$47</definedName>
    <definedName name="TOT_ISBL_PP">'G01234-Effectifs PP'!$H$51</definedName>
    <definedName name="TOT_LIEU_ETP">'H1-ETPR lieu'!$H$12</definedName>
    <definedName name="TOT_LIEU_PP">'G01234-Effectifs PP'!$H$56</definedName>
    <definedName name="TOT_Lim">'H2-ETPR Région'!$H$24</definedName>
    <definedName name="TOT_Lorr">'H2-ETPR Région'!$H$16</definedName>
    <definedName name="TOT_LR">'H2-ETPR Région'!$H$27</definedName>
    <definedName name="TOT_LRé">'H2-ETPR Région'!$H$33</definedName>
    <definedName name="TOT_Marti">'H2-ETPR Région'!$H$31</definedName>
    <definedName name="TOT_Mayo">'H2-ETPR Région'!$H$34</definedName>
    <definedName name="TOT_MP">'H2-ETPR Région'!$H$23</definedName>
    <definedName name="TOT_NAT">'G01234-Effectifs PP'!$H$43</definedName>
    <definedName name="TOT_NPdC">'H2-ETPR Région'!$H$15</definedName>
    <definedName name="TOT_NVOUT_PP">'G01234-Effectifs PP'!$H$55</definedName>
    <definedName name="TOT_OI_PP">'G01234-Effectifs PP'!$H$53</definedName>
    <definedName name="TOT_OUT_ETP">'H1-ETPR lieu'!$H$11</definedName>
    <definedName name="TOT_OUT_PP">'G01234-Effectifs PP'!$H$48</definedName>
    <definedName name="TOT_PACA">'H2-ETPR Région'!$H$28</definedName>
    <definedName name="TOT_PC">'H2-ETPR Région'!$H$21</definedName>
    <definedName name="TOT_PdL">'H2-ETPR Région'!$H$19</definedName>
    <definedName name="TOT_Pic">'H2-ETPR Région'!$H$10</definedName>
    <definedName name="TOT_RA">'H2-ETPR Région'!$H$25</definedName>
    <definedName name="TOT_REG">'H2-ETPR Région'!$H$36</definedName>
    <definedName name="TOT_REM_ETP">'H0-ETPR rémunération'!$H$11</definedName>
    <definedName name="TOT_REM_PP">'G01234-Effectifs PP'!$H$10</definedName>
    <definedName name="TOT_REM2_PP">'G01234-Effectifs PP'!$H$14</definedName>
    <definedName name="TOT_REM3_PP">'G01234-Effectifs PP'!$H$18</definedName>
    <definedName name="TOT_REMA_ETP">'H0-ETPR rémunération'!$H$10</definedName>
    <definedName name="TOT_REMA_PP">'G01234-Effectifs PP'!$H$9</definedName>
    <definedName name="TOT_REMA2_PP">'G01234-Effectifs PP'!$H$13</definedName>
    <definedName name="TOT_REMA3_PP">'G01234-Effectifs PP'!$H$17</definedName>
    <definedName name="TOT_REMP_ETP">'H0-ETPR rémunération'!$H$9</definedName>
    <definedName name="TOT_REMP_PP">'G01234-Effectifs PP'!$H$8</definedName>
    <definedName name="TOT_REMP2_PP">'G01234-Effectifs PP'!$H$12</definedName>
    <definedName name="TOT_REMP3_PP">'G01234-Effectifs PP'!$H$16</definedName>
    <definedName name="TOT_SE">'G01234-Effectifs PP'!$H$31</definedName>
    <definedName name="TOT_T_ETP">'J-Tiers ETPR'!$H$16</definedName>
    <definedName name="TOT_T_PP">'I-Tiers PP'!$H$16</definedName>
    <definedName name="TOT_TAUTRE_ETP">'J-Tiers ETPR'!$H$14</definedName>
    <definedName name="TOT_TAUTRE_PP">'I-Tiers PP'!$H$14</definedName>
    <definedName name="TOT_TCOLLTER_ETP">'J-Tiers ETPR'!$H$11</definedName>
    <definedName name="TOT_TCOLLTER_PP">'I-Tiers PP'!$H$11</definedName>
    <definedName name="TOT_TETR_ETP">'J-Tiers ETPR'!$H$13</definedName>
    <definedName name="TOT_TETR_PP">'I-Tiers PP'!$H$13</definedName>
    <definedName name="TOT_TMIN_ETP">'J-Tiers ETPR'!$H$9</definedName>
    <definedName name="TOT_TMIN_PP">'I-Tiers PP'!$H$9</definedName>
    <definedName name="TOT_TNV_ETP">'J-Tiers ETPR'!$H$15</definedName>
    <definedName name="TOT_TNV_PP">'I-Tiers PP'!$H$15</definedName>
    <definedName name="TOT_TOI_ETP">'J-Tiers ETPR'!$H$12</definedName>
    <definedName name="TOT_TOI_PP">'I-Tiers PP'!$H$12</definedName>
    <definedName name="TOT_TORGFI_ETP">'J-Tiers ETPR'!$H$10</definedName>
    <definedName name="TOT_TORGFI_PP">'I-Tiers PP'!$H$10</definedName>
    <definedName name="TOT_UE">'G01234-Effectifs PP'!$H$36</definedName>
    <definedName name="TUTELLE">'INFORMATIONS GENERALES'!$B$19</definedName>
    <definedName name="_xlnm.Print_Area" localSheetId="5">'C1-DIRD_Nature'!$A$2:$C$13</definedName>
    <definedName name="_xlnm.Print_Area" localSheetId="6">'C2-DIRD_Régions'!$A$2:$C$38</definedName>
    <definedName name="_xlnm.Print_Area" localSheetId="34">'I-Tiers PP'!$A$2:$H$18</definedName>
    <definedName name="_xlnm.Print_Area" localSheetId="35">'J-Tiers ETPR'!$A$2:$H$16</definedName>
  </definedNames>
  <calcPr calcId="162913"/>
</workbook>
</file>

<file path=xl/calcChain.xml><?xml version="1.0" encoding="utf-8"?>
<calcChain xmlns="http://schemas.openxmlformats.org/spreadsheetml/2006/main">
  <c r="A2" i="36" l="1"/>
  <c r="A4" i="35"/>
  <c r="A2" i="35"/>
  <c r="A2" i="34"/>
  <c r="A2" i="33"/>
  <c r="A2" i="32"/>
  <c r="A4" i="31"/>
  <c r="A2" i="31"/>
  <c r="A2" i="30"/>
  <c r="A19" i="29"/>
  <c r="A18" i="29"/>
  <c r="A17" i="29"/>
  <c r="A16" i="29"/>
  <c r="A15" i="29"/>
  <c r="A14" i="29"/>
  <c r="A13" i="29"/>
  <c r="A12" i="29"/>
  <c r="A11" i="29"/>
  <c r="A10" i="29"/>
  <c r="A9" i="29"/>
  <c r="A8" i="29"/>
  <c r="A4" i="29"/>
  <c r="A2" i="29"/>
  <c r="A19" i="28"/>
  <c r="A18" i="28"/>
  <c r="A17" i="28"/>
  <c r="A16" i="28"/>
  <c r="A15" i="28"/>
  <c r="A14" i="28"/>
  <c r="A13" i="28"/>
  <c r="A12" i="28"/>
  <c r="A11" i="28"/>
  <c r="A10" i="28"/>
  <c r="A9" i="28"/>
  <c r="A8" i="28"/>
  <c r="A4" i="28"/>
  <c r="A2" i="28"/>
  <c r="A46" i="27"/>
  <c r="A34" i="27"/>
  <c r="A28" i="27"/>
  <c r="A21" i="27"/>
  <c r="A7" i="27"/>
  <c r="A4" i="27"/>
  <c r="A2" i="27"/>
  <c r="A6" i="26"/>
  <c r="C5" i="26"/>
  <c r="B5" i="26"/>
  <c r="A2" i="26"/>
  <c r="A2" i="25"/>
  <c r="A2" i="24"/>
  <c r="A2" i="23"/>
  <c r="A2" i="22"/>
  <c r="A2" i="21"/>
  <c r="A2" i="20"/>
  <c r="A2" i="19"/>
  <c r="C4" i="18"/>
  <c r="B4" i="18"/>
  <c r="A2" i="18"/>
  <c r="C4" i="17"/>
  <c r="B4" i="17"/>
  <c r="A2" i="17"/>
  <c r="C5" i="16"/>
  <c r="B5" i="16"/>
  <c r="A2" i="16"/>
  <c r="A8" i="15"/>
  <c r="A5" i="15"/>
  <c r="A2" i="15"/>
  <c r="A2" i="14"/>
  <c r="A2" i="13"/>
  <c r="A2" i="12"/>
  <c r="A2" i="11"/>
  <c r="A2" i="10"/>
  <c r="A2" i="9"/>
  <c r="A2" i="8"/>
  <c r="A2" i="7"/>
  <c r="A18" i="6"/>
  <c r="C11" i="6"/>
  <c r="A2" i="6"/>
  <c r="A8" i="5"/>
  <c r="A2" i="5"/>
  <c r="A3" i="4"/>
  <c r="A2" i="4"/>
  <c r="A36" i="3"/>
  <c r="A34" i="3"/>
  <c r="A30" i="3"/>
  <c r="A23" i="3"/>
  <c r="A21" i="3"/>
  <c r="C13" i="1"/>
</calcChain>
</file>

<file path=xl/sharedStrings.xml><?xml version="1.0" encoding="utf-8"?>
<sst xmlns="http://schemas.openxmlformats.org/spreadsheetml/2006/main" count="862" uniqueCount="495">
  <si>
    <t xml:space="preserve">Direction générale </t>
  </si>
  <si>
    <t xml:space="preserve">de la recherche </t>
  </si>
  <si>
    <t xml:space="preserve">et l’innovation </t>
  </si>
  <si>
    <t>Direction générale de</t>
  </si>
  <si>
    <t>l’enseignement supérieur</t>
  </si>
  <si>
    <t>et l’insertion professionnelle</t>
  </si>
  <si>
    <t>Questionnaire général</t>
  </si>
  <si>
    <t>Service de la coordination</t>
  </si>
  <si>
    <t>des stratégies de l’enseignement supérieur et de la recherche</t>
  </si>
  <si>
    <t xml:space="preserve">
Cette enquête a pour objectif d’évaluer la part des organismes publics dans le potentiel national des moyens humains et financiers consacrés à la recherche et au développement expérimental (R&amp;D).
Menée chaque année dans le cadre d’une investigation européenne, elle permet de recueillir des points de repère et de comparaison importants pour l’orientation de l’action publique.
Ce questionnaire s'adresse à votre organisme. Il peut concerner plusieurs responsables de la direction générale ou du service R&amp;D.</t>
  </si>
  <si>
    <t>Sous-direction des</t>
  </si>
  <si>
    <t>Systèmes d’information 
et études statistiques</t>
  </si>
  <si>
    <t>Département des</t>
  </si>
  <si>
    <t>Études statistiques</t>
  </si>
  <si>
    <t>de la recherche</t>
  </si>
  <si>
    <t>1 rue Descartes</t>
  </si>
  <si>
    <t>75231 Paris cedex 05</t>
  </si>
  <si>
    <t>Réponse attendue avant le</t>
  </si>
  <si>
    <r>
      <t>Pour plus de renseignements</t>
    </r>
    <r>
      <rPr>
        <sz val="10"/>
        <color rgb="FF000000"/>
        <rFont val="Arial"/>
      </rPr>
      <t>, vous pouvez contacter :</t>
    </r>
    <r>
      <rPr>
        <u/>
        <sz val="10"/>
        <color rgb="FF000000"/>
        <rFont val="Arial"/>
      </rPr>
      <t xml:space="preserve">
</t>
    </r>
    <r>
      <rPr>
        <u/>
        <sz val="10"/>
        <color rgb="FF388194"/>
        <rFont val="Arial"/>
      </rPr>
      <t>[</t>
    </r>
    <r>
      <rPr>
        <sz val="10"/>
        <color rgb="FF388194"/>
        <rFont val="Arial"/>
      </rPr>
      <t>Administrateur]*[type_etab]</t>
    </r>
    <r>
      <rPr>
        <sz val="10"/>
        <color rgb="FF000000"/>
        <rFont val="Arial"/>
      </rPr>
      <t xml:space="preserve"> - </t>
    </r>
    <r>
      <rPr>
        <sz val="10"/>
        <color rgb="FF388194"/>
        <rFont val="Arial"/>
      </rPr>
      <t>[tel_admin]*[type_etab]</t>
    </r>
    <r>
      <rPr>
        <sz val="10"/>
        <color rgb="FF000000"/>
        <rFont val="Arial"/>
      </rPr>
      <t xml:space="preserve"> - recherche.publique@recherche.gouv.fr</t>
    </r>
  </si>
  <si>
    <r>
      <t xml:space="preserve">Le questionnaire doit être renseigné </t>
    </r>
    <r>
      <rPr>
        <b/>
        <sz val="10"/>
        <color rgb="FF002060"/>
        <rFont val="Arial"/>
      </rPr>
      <t>en MILLIERS d'EUROS</t>
    </r>
    <r>
      <rPr>
        <sz val="10"/>
        <color rgb="FF002060"/>
        <rFont val="Arial"/>
      </rPr>
      <t xml:space="preserve"> : saisir un nombre entier arrondi au millier d'euros le plus proche.</t>
    </r>
  </si>
  <si>
    <t>CONTACTS</t>
  </si>
  <si>
    <t>Correspondant principal</t>
  </si>
  <si>
    <t>Correspondant principal ou responsable de la coordination des réponses à ce questionnaire :</t>
  </si>
  <si>
    <t xml:space="preserve">Nom et prénom :  </t>
  </si>
  <si>
    <t xml:space="preserve">Fonction et service :  </t>
  </si>
  <si>
    <t xml:space="preserve">Téléphone :  </t>
  </si>
  <si>
    <t xml:space="preserve">Mèl :  </t>
  </si>
  <si>
    <t>Correspondant financier</t>
  </si>
  <si>
    <t>Responsable de la coordination des réponses de la partie financière</t>
  </si>
  <si>
    <t>Partie du questionnaire qui vous concerne :</t>
  </si>
  <si>
    <t>Correspondant personnels R&amp;D</t>
  </si>
  <si>
    <t>Responsable de la coordination des réponses de la partie relative aux personnels R&amp;D</t>
  </si>
  <si>
    <t>INFORMATIONS GÉNÉRALES</t>
  </si>
  <si>
    <t>ANNEE D'EXERCICE</t>
  </si>
  <si>
    <t>TYPE ETABLISSEMENT</t>
  </si>
  <si>
    <t>SIREN ETABLISSEMENT</t>
  </si>
  <si>
    <t xml:space="preserve">Nom </t>
  </si>
  <si>
    <t xml:space="preserve">Sigle </t>
  </si>
  <si>
    <t>Adresse postale</t>
  </si>
  <si>
    <t>complément d'adresse</t>
  </si>
  <si>
    <t>code postal</t>
  </si>
  <si>
    <t>ville</t>
  </si>
  <si>
    <t xml:space="preserve">Statut juridique de l’organisme </t>
  </si>
  <si>
    <t>Rattachement administratif ou tutelle</t>
  </si>
  <si>
    <t>Commentaire</t>
  </si>
  <si>
    <t>Faites-vous de la R&amp;D ?</t>
  </si>
  <si>
    <r>
      <t xml:space="preserve">La </t>
    </r>
    <r>
      <rPr>
        <b/>
        <sz val="10"/>
        <color rgb="FFFF0000"/>
        <rFont val="Arial"/>
      </rPr>
      <t>recherche et le développement expérimental</t>
    </r>
    <r>
      <rPr>
        <sz val="10"/>
        <color rgb="FFFF0000"/>
        <rFont val="Arial"/>
      </rPr>
      <t xml:space="preserve"> englobent les activités créatives et systématiques entreprises en vue d’accroître la somme des connaissances – y compris la connaissance de l’humanité, de la culture et de la société – et de concevoir de nouvelles applications à partir des connaissances disponibles. Les travaux de création se définissent non par la nature des activités mais par l'objectif poursuivi : obtention de connaissances nouvelles, élaboration, mise au point de procédés nouveaux, amélioration de procédés ou produits existant déjà. Les travaux entrepris de façon "systématique" impliquent un minimum d'organisation et de moyens.
Le critère le plus général permettant de distinguer la R&amp;D des activités connexes est l'existence d'une capacité créative fondée sur des méthodes scientifiques et techniques.</t>
    </r>
  </si>
  <si>
    <t>Oui</t>
  </si>
  <si>
    <t>RetD_annee</t>
  </si>
  <si>
    <t>si non, merci de répondre aux 2 questions suivantes, puis seulement à la question charge pour terminer</t>
  </si>
  <si>
    <t>RetD_avant</t>
  </si>
  <si>
    <t>RetD_après</t>
  </si>
  <si>
    <t>Il ne s'agit ici ni d'achats de R&amp;D ni de financements de travaux de recherche donnés en sous-traitance.</t>
  </si>
  <si>
    <t>Montants HT en milliers d'euros</t>
  </si>
  <si>
    <t>en provenance de…</t>
  </si>
  <si>
    <t>à destination de …</t>
  </si>
  <si>
    <t>Ces montants ne sont pas à comptabiliser dans le reste du questionnaire.</t>
  </si>
  <si>
    <r>
      <t>Définition de la part de l'activité de R&amp;D dans l’organisme :</t>
    </r>
    <r>
      <rPr>
        <sz val="10"/>
        <color rgb="FF000000"/>
        <rFont val="Arial"/>
      </rPr>
      <t xml:space="preserve">
Si l'activité de votre organisme n'est pas exclusivement consacrée à la R&amp;D, indiquez la part R&amp;D et les critères qui vous permettent d'estimer cette part dans l'ensemble de votre budget (effectifs de R&amp;D, service et budget individualisés, programmation, etc.).</t>
    </r>
  </si>
  <si>
    <t>Merci de nous signaler les changements éventuels de mode de réponse ainsi que les principaux événements qui expliquent les variations importantes de l’année et de joindre tout document explicatif.</t>
  </si>
  <si>
    <t>Le reste du questionnaire se rapporte  à cette  seule activité d'opérateur.</t>
  </si>
  <si>
    <t>Dépenses réelles engagées pour les travaux de R&amp;D exécutés par votre organisme 
(pour votre propre compte ou pour le compte d'un tiers)</t>
  </si>
  <si>
    <t>Dépenses courantes de R&amp;D hors amortissements</t>
  </si>
  <si>
    <t>Montants HT en K€</t>
  </si>
  <si>
    <t>Dépenses de personnel de R&amp;D (y.c. charges sociales et fiscales)</t>
  </si>
  <si>
    <t>Dépenses de fonctionnement</t>
  </si>
  <si>
    <r>
      <t xml:space="preserve">Dépenses en capital de R&amp;D </t>
    </r>
    <r>
      <rPr>
        <b/>
        <u/>
        <sz val="10"/>
        <color rgb="FF000000"/>
        <rFont val="Arial"/>
      </rPr>
      <t>avant amortissements</t>
    </r>
  </si>
  <si>
    <t>Équipements propres à la R&amp;D</t>
  </si>
  <si>
    <t xml:space="preserve">Opérations immobilières propres à la R&amp;D </t>
  </si>
  <si>
    <t>Total des dépenses intérieures de R&amp;D hors amortissements</t>
  </si>
  <si>
    <t>Montant HT en K€</t>
  </si>
  <si>
    <r>
      <t xml:space="preserve">Les amortissements des dépenses en capital </t>
    </r>
    <r>
      <rPr>
        <i/>
        <u/>
        <sz val="10"/>
        <color rgb="FF0070C0"/>
        <rFont val="Arial"/>
      </rPr>
      <t xml:space="preserve">ne doivent pas être pris en compte
</t>
    </r>
    <r>
      <rPr>
        <i/>
        <sz val="10"/>
        <color rgb="FF0070C0"/>
        <rFont val="Arial"/>
      </rPr>
      <t>dans le calcul des dépenses intérieures de R&amp;D dans les autres rubriques du questionnaire.</t>
    </r>
  </si>
  <si>
    <t>%</t>
  </si>
  <si>
    <t>Île-de-France</t>
  </si>
  <si>
    <t>Champagne-Ardenne</t>
  </si>
  <si>
    <t>Picardie</t>
  </si>
  <si>
    <t>Haute-Normandie</t>
  </si>
  <si>
    <t>Centre</t>
  </si>
  <si>
    <t>Basse-Normandie</t>
  </si>
  <si>
    <t>Bourgogne</t>
  </si>
  <si>
    <t>Nord-Pas-de-Calais</t>
  </si>
  <si>
    <t>Lorraine</t>
  </si>
  <si>
    <t>Alsace</t>
  </si>
  <si>
    <t>Franche-Comté</t>
  </si>
  <si>
    <t>Pays de la Loire</t>
  </si>
  <si>
    <t>Bretagne</t>
  </si>
  <si>
    <t>Poitou-Charentes</t>
  </si>
  <si>
    <t>Aquitaine</t>
  </si>
  <si>
    <t>Midi-Pyrénées</t>
  </si>
  <si>
    <t>Limousin</t>
  </si>
  <si>
    <t>Rhône-Alpes</t>
  </si>
  <si>
    <t>Auvergne</t>
  </si>
  <si>
    <t>Languedoc-Roussillon</t>
  </si>
  <si>
    <t>Provence-Alpes-Côte d’Azur</t>
  </si>
  <si>
    <t>Corse</t>
  </si>
  <si>
    <t>Guadeloupe</t>
  </si>
  <si>
    <t>Martinique</t>
  </si>
  <si>
    <t>Guyane</t>
  </si>
  <si>
    <t>Réunion</t>
  </si>
  <si>
    <t>Mayotte</t>
  </si>
  <si>
    <t>Autres outre-mer</t>
  </si>
  <si>
    <t>NB : le découpage est relatif aux anciennes régions administratives, correspondant au niveau NUTS2 pour Eurostat.</t>
  </si>
  <si>
    <t>Montant HT en %</t>
  </si>
  <si>
    <t xml:space="preserve">Recherche fondamentale </t>
  </si>
  <si>
    <t>Recherche appliquée</t>
  </si>
  <si>
    <t>Développement expérimental</t>
  </si>
  <si>
    <t>Dépenses engagées pour les travaux de R&amp;D financés par votre organisme et exécutés par un tiers (Sous-traitances, y compris collaborations)
Ces dépenses doivent forcément être à destination d'un exécutant de R&amp;D.</t>
  </si>
  <si>
    <t>Secteur militaire de l'État et des organismes publics</t>
  </si>
  <si>
    <t>CEA - DAM (commissariat à l'énergie atomique et aux énergies alternatives - direction des applications militaires)</t>
  </si>
  <si>
    <t>CERAH / INI (centre d'études et de recherche sur l'appareillage des handicapés - Institution nationale des invalides)</t>
  </si>
  <si>
    <t>CTSA (centre de transfusion sanguine des armées)</t>
  </si>
  <si>
    <t>DGA (direction générale de l'armement)</t>
  </si>
  <si>
    <t>IRBA (institut de recherche biomédicale des armées)</t>
  </si>
  <si>
    <t>IRENav (institut de recherche de l'école navale)</t>
  </si>
  <si>
    <t>IRSEM (institut de recherche stratégique de l'école militaire)</t>
  </si>
  <si>
    <t>ISL (institut de recherches de Saint-Louis)</t>
  </si>
  <si>
    <t>ONERA (office national d'études et de recherches aérospatiales)</t>
  </si>
  <si>
    <t>SHOM (service hydrographique et océanographique de la marine)</t>
  </si>
  <si>
    <t xml:space="preserve">Ministère de la défense - hors DGA </t>
  </si>
  <si>
    <t>Autres</t>
  </si>
  <si>
    <t>préciser :</t>
  </si>
  <si>
    <t>Total des dépenses extérieures de R&amp;D :
État, organismes publics - Secteur militaire</t>
  </si>
  <si>
    <t>Secteur civil de l'État et des organismes publics</t>
  </si>
  <si>
    <t>ANDRA</t>
  </si>
  <si>
    <t>ANSES</t>
  </si>
  <si>
    <t>BRGM</t>
  </si>
  <si>
    <t>CEA civil</t>
  </si>
  <si>
    <t>CEE</t>
  </si>
  <si>
    <t>CEPII</t>
  </si>
  <si>
    <t>CEREMA</t>
  </si>
  <si>
    <t>CIRAD</t>
  </si>
  <si>
    <t>CNAF</t>
  </si>
  <si>
    <t>CNES</t>
  </si>
  <si>
    <t>CNRM (Météo France)</t>
  </si>
  <si>
    <t xml:space="preserve">CNRS </t>
  </si>
  <si>
    <t>CSTB</t>
  </si>
  <si>
    <t>EFS</t>
  </si>
  <si>
    <t>IFREMER</t>
  </si>
  <si>
    <t xml:space="preserve">IGN </t>
  </si>
  <si>
    <t xml:space="preserve">INED </t>
  </si>
  <si>
    <t xml:space="preserve">INERIS </t>
  </si>
  <si>
    <t>INRAE</t>
  </si>
  <si>
    <t>INRAP</t>
  </si>
  <si>
    <t xml:space="preserve">INRIA </t>
  </si>
  <si>
    <t>INSEE</t>
  </si>
  <si>
    <t>INSERM</t>
  </si>
  <si>
    <t xml:space="preserve">IPEV </t>
  </si>
  <si>
    <t>IRCAM</t>
  </si>
  <si>
    <t>IRD</t>
  </si>
  <si>
    <t xml:space="preserve">IRDES </t>
  </si>
  <si>
    <t xml:space="preserve">IRSN </t>
  </si>
  <si>
    <t>LNE</t>
  </si>
  <si>
    <t>Total des dépenses extérieures de R&amp;D :
État, organismes publics - Secteur civil</t>
  </si>
  <si>
    <t>Total des dépenses extérieures de R&amp;D exécutées dans le secteur de l'État et des organismes publics</t>
  </si>
  <si>
    <t>Les Établissements d'ESR implantés en France (y. c. outre-mer)</t>
  </si>
  <si>
    <t>Etablissements d'enseignement supérieur (universités, grandes écoles, Comue)</t>
  </si>
  <si>
    <t>Les Établissements d'ESR sous contrat avec le Ministère en charge de l'enseignement supérieur et de la recherche</t>
  </si>
  <si>
    <t xml:space="preserve">Universités publiques, grandes écoles et grands établissements </t>
  </si>
  <si>
    <t>COMUE (communautés d'universités et établissements)</t>
  </si>
  <si>
    <t>CHU et CHRU (centre hospitalier [régional] universitaire)</t>
  </si>
  <si>
    <t>CLCC (centre de lutte contre le cancer)</t>
  </si>
  <si>
    <t>Total des dépenses extérieures de R&amp;D exécutées par 
Établissements d'enseignement supérieur et de recherche sous contrat avec le Ministère en charge de l'ESR</t>
  </si>
  <si>
    <t>Autres établissements d'enseignement supérieur et de recherche</t>
  </si>
  <si>
    <t xml:space="preserve">Agrocampus Ouest </t>
  </si>
  <si>
    <t>Agro ParisTech</t>
  </si>
  <si>
    <t>AgroSup Dijon</t>
  </si>
  <si>
    <t>Ecole nationale vétérinaire Alfort</t>
  </si>
  <si>
    <t>Ecole nationale vétérinaire Toulouse</t>
  </si>
  <si>
    <t>ENSFEA Toulouse</t>
  </si>
  <si>
    <t>Engees Strasbourg</t>
  </si>
  <si>
    <t>Bordeaux Sciences Agro</t>
  </si>
  <si>
    <t>Ensp Versailles Marseille</t>
  </si>
  <si>
    <t>Esa Angers</t>
  </si>
  <si>
    <t>Montpellier SupAgro</t>
  </si>
  <si>
    <t>Oniris</t>
  </si>
  <si>
    <t xml:space="preserve">Vet AgroSup </t>
  </si>
  <si>
    <t>Institut Mines Telecom (IMT)  (tous sites agrégés)</t>
  </si>
  <si>
    <t>Mines ParisTech</t>
  </si>
  <si>
    <t>École nationale de l'Aviation Civile</t>
  </si>
  <si>
    <r>
      <t>Ecole nationale des Travaux Publics d'</t>
    </r>
    <r>
      <rPr>
        <sz val="10"/>
        <color rgb="FF000000"/>
        <rFont val="Arial"/>
      </rPr>
      <t>État</t>
    </r>
  </si>
  <si>
    <t>Ecole des Ponts ParisTech</t>
  </si>
  <si>
    <t>Ecole Polytechnique</t>
  </si>
  <si>
    <t>Ensta Bretagne</t>
  </si>
  <si>
    <t>Ensta ParisTech</t>
  </si>
  <si>
    <t>Esiee Paris</t>
  </si>
  <si>
    <t>Espci ParisTech</t>
  </si>
  <si>
    <t>Isae</t>
  </si>
  <si>
    <t>HEC</t>
  </si>
  <si>
    <t>INSEAD</t>
  </si>
  <si>
    <t>ESSEC</t>
  </si>
  <si>
    <t>Total des dépenses extérieures de R&amp;D exécutées par
Autres établissements d'enseignement supérieur et de recherche</t>
  </si>
  <si>
    <t>Total des dépenses extérieures de R&amp;D exécutées dans le secteur de l'enseignement supérieur (en France)</t>
  </si>
  <si>
    <t>Les Associations, les Fondations et les GIP implantées en France (y compris outre-mer)</t>
  </si>
  <si>
    <t>Institut Pasteur Paris</t>
  </si>
  <si>
    <t>Institut Curie</t>
  </si>
  <si>
    <t>INRS</t>
  </si>
  <si>
    <t>INTS (institut national de transfusion sanguine) / EFS (Etablissement français du sang)</t>
  </si>
  <si>
    <t>Associations, Fondations et GIP</t>
  </si>
  <si>
    <t>Total des dépenses extérieures de R&amp;D exécutées dans le secteur des Associations (en France)</t>
  </si>
  <si>
    <t>La somme des montants détaillés doit couvrir au moins 75 % des dépenses vers les entreprises ou au minimum 30 entreprises.</t>
  </si>
  <si>
    <t>Les entreprises implantées en France (y compris outre-mer)</t>
  </si>
  <si>
    <t>ligne_id</t>
  </si>
  <si>
    <t>col_id=1</t>
  </si>
  <si>
    <t>col_id=2</t>
  </si>
  <si>
    <t>col_id=3</t>
  </si>
  <si>
    <t>Raison sociale</t>
  </si>
  <si>
    <t xml:space="preserve">Montant HT 
en milliers d'euros </t>
  </si>
  <si>
    <t>SIREN 
(9 positions)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</si>
  <si>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</si>
  <si>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</si>
  <si>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</si>
  <si>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</si>
  <si>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</si>
  <si>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</si>
  <si>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</si>
  <si>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</si>
  <si>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</si>
  <si>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</si>
  <si>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</si>
  <si>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</si>
  <si>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</si>
  <si>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</si>
  <si>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</si>
  <si>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</si>
  <si>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</si>
  <si>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</si>
  <si>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</si>
  <si>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</si>
  <si>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</si>
  <si>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</si>
  <si>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</si>
  <si>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</si>
  <si>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</si>
  <si>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</si>
  <si>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</si>
  <si>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</si>
  <si>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</si>
  <si>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</si>
  <si>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Total des dépenses extérieures de R&amp;D exécutées dans le secteur des entreprises (en France)</t>
  </si>
  <si>
    <t>Organisations internationales (y compris celles présentes sur le territoire national)</t>
  </si>
  <si>
    <t>CERN (organisation européenne pour la recherche nucléaire)</t>
  </si>
  <si>
    <t>CEPMMT (centre européen pour les prévisions météorologiques à moyen terme)</t>
  </si>
  <si>
    <t>CIRC (centre international de recherche sur le cancer)</t>
  </si>
  <si>
    <t>ESA (agence spatiale européenne)</t>
  </si>
  <si>
    <t>ESO (european southern observatory)</t>
  </si>
  <si>
    <t>ESRF (european synchrotron radiation facility)</t>
  </si>
  <si>
    <t>EUMETSAT (european organisation for the exploitation of meteorological satellites)</t>
  </si>
  <si>
    <t>LEBM (laboratoire européen de biologie moléculaire)</t>
  </si>
  <si>
    <t>préciser:</t>
  </si>
  <si>
    <t>Organisations Internationales</t>
  </si>
  <si>
    <t>Total des dépenses extérieures de R&amp;D : Organisations internationales</t>
  </si>
  <si>
    <t>Établissements d'enseignement supérieur et organismes d’État implantés à l'étranger</t>
  </si>
  <si>
    <t>dans un pays de l'Union européenne (UE 28)</t>
  </si>
  <si>
    <t>dans un autres pays européen</t>
  </si>
  <si>
    <t>autre part (hors de l'Europe)</t>
  </si>
  <si>
    <t>Etablissements d'ESR et organismes d'Etat</t>
  </si>
  <si>
    <t>Total des dépenses extérieures de R&amp;D : Établissements d'enseignement supérieur et organismes d’État implantés à l'étranger</t>
  </si>
  <si>
    <t>Entreprises implantées à l'étranger</t>
  </si>
  <si>
    <t>Entreprises à l'étranger</t>
  </si>
  <si>
    <t>Total des dépenses extérieures de R&amp;D : Entreprises implantées à l'étranger</t>
  </si>
  <si>
    <t>Total des dépenses extérieures de R&amp;D exécutées par le secteur des organisations internationales et de l'étranger</t>
  </si>
  <si>
    <t>Dépenses consacrées/affectées aux travaux de R&amp;D exécutés en interne ou sous-traités</t>
  </si>
  <si>
    <r>
      <t xml:space="preserve">        Total des dépenses</t>
    </r>
    <r>
      <rPr>
        <b/>
        <sz val="11"/>
        <color rgb="FF0070C0"/>
        <rFont val="Arial"/>
      </rPr>
      <t xml:space="preserve"> intérieures</t>
    </r>
    <r>
      <rPr>
        <sz val="11"/>
        <color rgb="FF0070C0"/>
        <rFont val="Arial"/>
      </rPr>
      <t xml:space="preserve"> de R&amp;D ……………..</t>
    </r>
  </si>
  <si>
    <r>
      <t xml:space="preserve">        Total des dépenses </t>
    </r>
    <r>
      <rPr>
        <b/>
        <sz val="11"/>
        <color rgb="FF0070C0"/>
        <rFont val="Arial"/>
      </rPr>
      <t>extérieures</t>
    </r>
    <r>
      <rPr>
        <sz val="11"/>
        <color rgb="FF0070C0"/>
        <rFont val="Arial"/>
      </rPr>
      <t xml:space="preserve"> de R&amp;D …………….</t>
    </r>
  </si>
  <si>
    <r>
      <t xml:space="preserve">        TOTAL DES DÉPENSES DE R&amp;D</t>
    </r>
    <r>
      <rPr>
        <sz val="11"/>
        <color rgb="FF0070C0"/>
        <rFont val="Arial"/>
      </rPr>
      <t xml:space="preserve"> …….………………</t>
    </r>
  </si>
  <si>
    <t>Il s'agit maintenant de recenser les ressources correspondantes aux dépenses intérieures et extérieures de R&amp;D de votre organisme, et leurs provenances</t>
  </si>
  <si>
    <t xml:space="preserve"> Les montants correspondant à l'activité de financeur de votre organisme ne sont pas comptabilisés ici.
 Ils sont inscrits uniquement dans le volet "Financeur".</t>
  </si>
  <si>
    <t>Ne reporter que les montants effectivement affectés aux travaux de R&amp;D</t>
  </si>
  <si>
    <r>
      <t xml:space="preserve">Dotations budgétaires d'exploitation et d'investissement (crédits de paiement) inscrites au budget de l’État au titre de la </t>
    </r>
    <r>
      <rPr>
        <u/>
        <sz val="10"/>
        <color rgb="FF000000"/>
        <rFont val="Arial"/>
      </rPr>
      <t xml:space="preserve">MIRES
</t>
    </r>
    <r>
      <rPr>
        <sz val="10"/>
        <color rgb="FF000000"/>
        <rFont val="Arial"/>
      </rPr>
      <t>(Mission Interministérielle Recherche et Enseignement Supérieur)</t>
    </r>
  </si>
  <si>
    <r>
      <t xml:space="preserve">Dotations budgétaires d'exploitation et d'investissement (crédits de paiement) inscrites au budget de l’État </t>
    </r>
    <r>
      <rPr>
        <u/>
        <sz val="10"/>
        <color rgb="FF000000"/>
        <rFont val="Arial"/>
      </rPr>
      <t>hors MIRES</t>
    </r>
  </si>
  <si>
    <t>Dotations budgétaires autres (des CCI, organismes consulaires, collectivités territoriales…)</t>
  </si>
  <si>
    <t xml:space="preserve"> Total des dotations budgétaires</t>
  </si>
  <si>
    <t>Ne reporter que les montants effectivements affectés aux travaux de R&amp;D</t>
  </si>
  <si>
    <t xml:space="preserve">Redevances sur titres de propriété intellectuelle
(brevets, licences, certificats d’obtention végétale ou animale, etc.) </t>
  </si>
  <si>
    <t>Autres redevances</t>
  </si>
  <si>
    <t>Prestations de services, d'expertises</t>
  </si>
  <si>
    <t>Ventes de produits</t>
  </si>
  <si>
    <t>Dons, legs et cotisations volontaires</t>
  </si>
  <si>
    <t>Frais de scolarité (quote-part affectée à la R&amp;D)</t>
  </si>
  <si>
    <t>Dotation Socle MERRI</t>
  </si>
  <si>
    <t>MERRI variable au titre de la recherche médicale et innovation hors appels à projet du ministère en charge de la santé (CRB, CIC, DRCI, GIRCI, SERI, effort d’expertise, soutien exeptionnel, année recherche médecine)</t>
  </si>
  <si>
    <t>Autres (locations immobilières, cessions d’actifs, etc.)</t>
  </si>
  <si>
    <t xml:space="preserve"> Total des ressources propres</t>
  </si>
  <si>
    <t>Ressources externes reçues par votre organisme et affectées à la R&amp;D</t>
  </si>
  <si>
    <t>CEA - DAM</t>
  </si>
  <si>
    <t>CERAH / INI</t>
  </si>
  <si>
    <t>CTSA</t>
  </si>
  <si>
    <t>DGA</t>
  </si>
  <si>
    <t>IRBA</t>
  </si>
  <si>
    <t>IRENav</t>
  </si>
  <si>
    <t>IRSEM</t>
  </si>
  <si>
    <t>ISL</t>
  </si>
  <si>
    <t>ONERA</t>
  </si>
  <si>
    <t>SHOM</t>
  </si>
  <si>
    <t>Total des ressources pour travaux de R&amp;D en provenance du secteur de l'État, les organismes publics et les organismes financeurs : Secteur militaire</t>
  </si>
  <si>
    <t>-&gt; Ministères en charge :</t>
  </si>
  <si>
    <t>- de l'enseignement supérieur de la recherche</t>
  </si>
  <si>
    <t>- de la ville, de la jeunesse et des sports</t>
  </si>
  <si>
    <t>- des affaires étrangères et du développement international</t>
  </si>
  <si>
    <t>- des affaires sociales, de la santé et des droits des femmes</t>
  </si>
  <si>
    <t>- de l'agriculture, de l'agro-alimentaire et de la forêt</t>
  </si>
  <si>
    <t>- des finances et des comptes publics</t>
  </si>
  <si>
    <t>- de la culture et de la communication</t>
  </si>
  <si>
    <t>- de l'écologie, du développement durable et de l'énergie</t>
  </si>
  <si>
    <t>- de l'économie, du redressement productif et du numérique</t>
  </si>
  <si>
    <t>- de l'intérieur</t>
  </si>
  <si>
    <t>- de la justice</t>
  </si>
  <si>
    <t>- du logement, de l'égalité des territoires et de la ruralité</t>
  </si>
  <si>
    <t>- du travail, de l'emploi, de la formation professionnelle et du dialogue social</t>
  </si>
  <si>
    <t>Total des ressources pour travaux de R&amp;D en provenance du secteur de l'État, les organismes publics et les organismes financeurs : Secteur civil</t>
  </si>
  <si>
    <r>
      <t>-&gt; Collectivités territoriales</t>
    </r>
    <r>
      <rPr>
        <sz val="10"/>
        <color rgb="FF000000"/>
        <rFont val="Arial"/>
      </rPr>
      <t/>
    </r>
  </si>
  <si>
    <t>Conseils régionaux</t>
  </si>
  <si>
    <t>Conseils départementaux</t>
  </si>
  <si>
    <t>Communes et groupements de communes</t>
  </si>
  <si>
    <t>Autres collectivités territoriales</t>
  </si>
  <si>
    <t>Total des ressources pour travaux de R&amp;D en provenance du secteur de l'État, les organismes publics et les organismes financeurs : Collectivités territoriales</t>
  </si>
  <si>
    <t>-&gt; Autres administrations et chambres/organismes consulaires</t>
  </si>
  <si>
    <t>Agences de l'eau, CNOUS/CROUS, ONF, Parcs nationaux et régionaux</t>
  </si>
  <si>
    <t>CCI (chambres de commerce et d'industrie)</t>
  </si>
  <si>
    <t>Autres administrations et chambres/organismes consulaires</t>
  </si>
  <si>
    <t>Total des ressources pour travaux de R&amp;D en provenance du secteur de  L'État, les organismes publics et les organismes financeurs : Autres administrations</t>
  </si>
  <si>
    <t>Si vous recevez des financements en provenance d'un organisme de recherche (exemple le CNRS) agissant en tant que structure support d’un appel à projet (exemple l'ANR), vous ne devez pas reporter cette somme sur la ligne CNRS dans le tableau "Organismes publics de recherche".
Ces montants doivent être inscrits dans le tableau "Organismes financeurs" sur la ligne ANR.</t>
  </si>
  <si>
    <t>-&gt; Organismes publics</t>
  </si>
  <si>
    <t>CNRM</t>
  </si>
  <si>
    <t>Total des ressources pour travaux de R&amp;D en provenance du secteur de  L'État, les organismes publics et les organismes financeurs : Organismes publics de recherche</t>
  </si>
  <si>
    <t>-&gt; Organismes financeurs</t>
  </si>
  <si>
    <t>ADEME (agence de l'environnement et de la maîtrise de l'énergie)</t>
  </si>
  <si>
    <t>ANR (agence nationale de la recherche)</t>
  </si>
  <si>
    <t>Bpifrance</t>
  </si>
  <si>
    <t>CDC (caisse des dépôts)</t>
  </si>
  <si>
    <t>INCA (institut national du cancer)</t>
  </si>
  <si>
    <t>INSERM/ANRS (agence nationale de recherche sur le sida et les hépatites virales)</t>
  </si>
  <si>
    <t>préciser</t>
  </si>
  <si>
    <t>Total des ressources pour travaux de R&amp;D en provenance du secteur de  L'État, les organismes publics et les organismes financeurs : Organismes financeurs</t>
  </si>
  <si>
    <r>
      <t>Total des ressources pour travaux de R&amp;D en provenance du secteur de l'</t>
    </r>
    <r>
      <rPr>
        <b/>
        <sz val="10"/>
        <color rgb="FF000000"/>
        <rFont val="Arial"/>
      </rPr>
      <t>É</t>
    </r>
    <r>
      <rPr>
        <b/>
        <sz val="10"/>
        <color rgb="FF000000"/>
        <rFont val="Arial"/>
      </rPr>
      <t>tat, des organismes publics et des organismes financeurs</t>
    </r>
  </si>
  <si>
    <t>Universités publiques, grandes écoles et grands établissements</t>
  </si>
  <si>
    <t>Total des ressources pour travaux de R&amp;D en provenance des établissements d'enseignement supérieur sous contrat sous contrat avec le Ministère en charge de l'ESR</t>
  </si>
  <si>
    <t>Autres établissements d'enseignement supérieur</t>
  </si>
  <si>
    <t>Total des ressources pour travaux de R&amp;D en provenance d'autres établissements d'enseignement supérieur et de recherche</t>
  </si>
  <si>
    <t>Total des ressources pour travaux de R&amp;D en provenance du secteur de l'enseignement supérieur (en France)</t>
  </si>
  <si>
    <t>Total des ressources pour travaux de R&amp;D en provenance du secteur des ISBL (en France)</t>
  </si>
  <si>
    <t>Montant HT
en K€</t>
  </si>
  <si>
    <t>Total des ressources extérieures de R&amp;D en provenance des entreprises implantées en France</t>
  </si>
  <si>
    <t>Fonds de l'Union européenne</t>
  </si>
  <si>
    <t>PCRD (programme cadre de recherche et développement)</t>
  </si>
  <si>
    <t>Fonds structurels (FEDER, etc.)</t>
  </si>
  <si>
    <t>Total des ressources pour travaux de R&amp;D en provenance du Fonds de l'Union européenne</t>
  </si>
  <si>
    <t>Organisations internationales</t>
  </si>
  <si>
    <t>Total des ressources pour travaux de R&amp;D en provenance des organisations internationales</t>
  </si>
  <si>
    <t>Pays de l'Union européenne (UE 28)</t>
  </si>
  <si>
    <t>Autres pays européens</t>
  </si>
  <si>
    <t>Total des ressources pour travaux de R&amp;D en provenance des Établissements d'ens. sup. et organismes d’État implantés à l'étranger</t>
  </si>
  <si>
    <t>Total des ressources pour travaux de R&amp;D en provenance des entreprises implantées à l'étranger</t>
  </si>
  <si>
    <t>Total des ressources pour travaux de R&amp;D en provenance du secteur des organisations internationales et de l'étranger</t>
  </si>
  <si>
    <t xml:space="preserve">       Total des ressources consacrées à la R&amp;D</t>
  </si>
  <si>
    <t xml:space="preserve">               Écart par rapport aux dépenses de R&amp;D (en %)</t>
  </si>
  <si>
    <t xml:space="preserve">        RAPPEL : TOTAL DES DÉPENSES DE R&amp;D</t>
  </si>
  <si>
    <t>Inclut tout le personnel rémunéré, que celui-ci travaille à l'intérieur ou à l'extérieur de votre organisme</t>
  </si>
  <si>
    <t>Classification CHU et CLCC</t>
  </si>
  <si>
    <t>Médecins PUPH, MCU-PH, pharmaciens assistants, chercheurs</t>
  </si>
  <si>
    <t>Cadres de la direction de la recherche clinique</t>
  </si>
  <si>
    <t>Doctorant bénéficiant d'un financement pour conduire une thèse</t>
  </si>
  <si>
    <t>Assistants et techniciens de la recherche clinique et autres</t>
  </si>
  <si>
    <t>Personnel de soutien de la recherche (infirmiers, secrétariat)</t>
  </si>
  <si>
    <t>Total</t>
  </si>
  <si>
    <t xml:space="preserve">en personne physique </t>
  </si>
  <si>
    <t>Personnel rémunéré par l'établissement</t>
  </si>
  <si>
    <t>Personnel rémunéré par le Ministère en charge de l'Agriculture</t>
  </si>
  <si>
    <t>Total personnes physiques</t>
  </si>
  <si>
    <t>Personnel travaillant dans l'hôpital et rémunéré sur un budget recherche clinique identifié</t>
  </si>
  <si>
    <t>Autre personnel hospitalier participant aux activités de recherche</t>
  </si>
  <si>
    <t>Effectif rémunéré sur ressources propres (MSU)</t>
  </si>
  <si>
    <t>Effectif rémunéré sur plafond État* (MSE)</t>
  </si>
  <si>
    <t>col_id=4</t>
  </si>
  <si>
    <t>col_id=5</t>
  </si>
  <si>
    <t>col_id=6</t>
  </si>
  <si>
    <t>col_id=7</t>
  </si>
  <si>
    <t>Titulaire (fonctionnaires, CDI)</t>
  </si>
  <si>
    <t>Non titulaire (CDD, contractuel, vacataire, post-doc)</t>
  </si>
  <si>
    <t>nouvelles formes de contrats créées par la LPR</t>
  </si>
  <si>
    <t>autre non titulaire</t>
  </si>
  <si>
    <t>Homme</t>
  </si>
  <si>
    <t>Femme</t>
  </si>
  <si>
    <t>en personne physique</t>
  </si>
  <si>
    <t>France</t>
  </si>
  <si>
    <t>Autres pays de l’Union européenne (UE 28)</t>
  </si>
  <si>
    <t>Amérique du Nord</t>
  </si>
  <si>
    <t>Amérique du Sud et centrale</t>
  </si>
  <si>
    <t>Asie</t>
  </si>
  <si>
    <t>Afrique</t>
  </si>
  <si>
    <t>en personne physique *</t>
  </si>
  <si>
    <t>Personnel travaillant dans l’organisme</t>
  </si>
  <si>
    <t>Personnel travaillant à l'extérieur de l’organisme :</t>
  </si>
  <si>
    <t>État (ministères, organismes yc CNRS, autres)</t>
  </si>
  <si>
    <t xml:space="preserve">Enseignement supérieur </t>
  </si>
  <si>
    <t>Institutions sans but lucratif</t>
  </si>
  <si>
    <t>Entreprises</t>
  </si>
  <si>
    <t xml:space="preserve">Organisations internationales </t>
  </si>
  <si>
    <t>Étranger</t>
  </si>
  <si>
    <t>Répondre en nombre d'individus (et non en pourcentage)</t>
  </si>
  <si>
    <t>col_id = 2</t>
  </si>
  <si>
    <t>col_id = 3</t>
  </si>
  <si>
    <t>col_id = 4</t>
  </si>
  <si>
    <t>col_id = 5</t>
  </si>
  <si>
    <t>col_id = 6</t>
  </si>
  <si>
    <t>col_id = 7</t>
  </si>
  <si>
    <t>Total hommes titulaires (personnes physiques)</t>
  </si>
  <si>
    <t>Total femmes titulaires (personnes physiques)</t>
  </si>
  <si>
    <t>Total hommes + femmes titulaires
(Personnes Physiques)</t>
  </si>
  <si>
    <t>Ce tableau concerne uniquement le personnel de recherche*</t>
  </si>
  <si>
    <t>col_id=8</t>
  </si>
  <si>
    <r>
      <t xml:space="preserve">Chercheurs 
</t>
    </r>
    <r>
      <rPr>
        <b/>
        <sz val="10"/>
        <color rgb="FF000000"/>
        <rFont val="Arial"/>
      </rPr>
      <t>titulaires</t>
    </r>
  </si>
  <si>
    <r>
      <t xml:space="preserve">Chercheurs 
</t>
    </r>
    <r>
      <rPr>
        <b/>
        <sz val="10"/>
        <color rgb="FF000000"/>
        <rFont val="Arial"/>
      </rPr>
      <t>non titulaires</t>
    </r>
  </si>
  <si>
    <r>
      <rPr>
        <sz val="10"/>
        <color rgb="FF000000"/>
        <rFont val="Arial"/>
      </rPr>
      <t>Dont</t>
    </r>
    <r>
      <rPr>
        <b/>
        <sz val="10"/>
        <color rgb="FF000000"/>
        <rFont val="Arial"/>
      </rPr>
      <t xml:space="preserve"> Doctorants</t>
    </r>
    <r>
      <rPr>
        <sz val="10"/>
        <color rgb="FF000000"/>
        <rFont val="Arial"/>
      </rPr>
      <t xml:space="preserve"> bénéficiant d’un financement</t>
    </r>
  </si>
  <si>
    <t xml:space="preserve">Mathématiques et informatique (conception de logiciel) </t>
  </si>
  <si>
    <t xml:space="preserve">Sciences physiques </t>
  </si>
  <si>
    <t xml:space="preserve">Chimie </t>
  </si>
  <si>
    <t xml:space="preserve">Sciences de l'ingénieur : informatique, automatique, traitement du signal, électronique, photonique, optronique, génie électrique </t>
  </si>
  <si>
    <t>Sciences de l'ingénieur : mécanique, génie des matériaux, acoustique, génie civil, mécanique des milieux fluides, thermique, énergétique, génie des procédés</t>
  </si>
  <si>
    <t>Sciences des milieux naturels ou de l’univers (terre, océan, atmosphère, espace)</t>
  </si>
  <si>
    <t xml:space="preserve">Sciences de l’agriculture et alimentation </t>
  </si>
  <si>
    <t xml:space="preserve">Sciences de la vie et biologie fondamentale </t>
  </si>
  <si>
    <t>Sciences médicales et odontologie</t>
  </si>
  <si>
    <t>Sciences sociales : sociologie, démographie, ethnologie, géographie, aménagement de l'espace, économie et gestion, sciences politiques et juridiques, psychologie</t>
  </si>
  <si>
    <t>Sciences humaines : philosophie, histoire, archéologie, anthropologie, littérature, linguistique, langues, sciences de l'art</t>
  </si>
  <si>
    <t>Gestion de la R&amp;D : fonction de gestion et d'encadrement des activités de R&amp;D exclusivement</t>
  </si>
  <si>
    <t>Total personnel de recherche (personnes physiques)</t>
  </si>
  <si>
    <t>En équivalent temps plein recherche (ETPR)*</t>
  </si>
  <si>
    <t>Répartition selon rémunération</t>
  </si>
  <si>
    <t>Total (ETPR)</t>
  </si>
  <si>
    <r>
      <t xml:space="preserve">DR_REMP2_ETP </t>
    </r>
    <r>
      <rPr>
        <sz val="10"/>
        <color rgb="FF000000"/>
        <rFont val="Arial"/>
      </rPr>
      <t>réel</t>
    </r>
  </si>
  <si>
    <t xml:space="preserve">CR_REMP2_ETP  </t>
  </si>
  <si>
    <t xml:space="preserve">IR_REMP2_ETP  </t>
  </si>
  <si>
    <t xml:space="preserve">DOC_REMP2_ETP  </t>
  </si>
  <si>
    <t xml:space="preserve">IE_REMP2_ETP  </t>
  </si>
  <si>
    <t xml:space="preserve">AUTRE_REMP2_ETP  </t>
  </si>
  <si>
    <r>
      <t xml:space="preserve">TOT_REMP2_ETP  
</t>
    </r>
    <r>
      <rPr>
        <sz val="10"/>
        <color rgb="FF000000"/>
        <rFont val="Arial"/>
      </rPr>
      <t>=Somme(LEFT)</t>
    </r>
  </si>
  <si>
    <t xml:space="preserve">DR_REMA2_ETP  </t>
  </si>
  <si>
    <t xml:space="preserve">CR_REMA2_ETP  </t>
  </si>
  <si>
    <t xml:space="preserve">IR_REMA2_ETP  </t>
  </si>
  <si>
    <t xml:space="preserve">DOC_REMA2_ETP  </t>
  </si>
  <si>
    <t xml:space="preserve">IE_REMA2_ETP  </t>
  </si>
  <si>
    <t xml:space="preserve">AUTRE_REMA2_ETP  </t>
  </si>
  <si>
    <r>
      <t xml:space="preserve">TOT_REMA2_ETP    
</t>
    </r>
    <r>
      <rPr>
        <sz val="10"/>
        <color rgb="FF000000"/>
        <rFont val="Arial"/>
      </rPr>
      <t>=Somme(LEFT)</t>
    </r>
  </si>
  <si>
    <r>
      <t xml:space="preserve">DR_REM2_ETP
</t>
    </r>
    <r>
      <rPr>
        <sz val="10"/>
        <color rgb="FF000000"/>
        <rFont val="Arial"/>
      </rPr>
      <t xml:space="preserve">=Somme(UP) </t>
    </r>
    <r>
      <rPr>
        <sz val="10"/>
        <color rgb="FF748C42"/>
        <rFont val="Arial"/>
      </rPr>
      <t xml:space="preserve"> </t>
    </r>
  </si>
  <si>
    <r>
      <t xml:space="preserve">CR_REM2_ETP  
</t>
    </r>
    <r>
      <rPr>
        <sz val="10"/>
        <color rgb="FF000000"/>
        <rFont val="Arial"/>
      </rPr>
      <t>=Somme(UP)</t>
    </r>
  </si>
  <si>
    <r>
      <t xml:space="preserve">IR_REM2_ETP  
</t>
    </r>
    <r>
      <rPr>
        <sz val="10"/>
        <color rgb="FF000000"/>
        <rFont val="Arial"/>
      </rPr>
      <t>=Somme(UP)</t>
    </r>
  </si>
  <si>
    <r>
      <t xml:space="preserve">DOC_REM2_ETP  
</t>
    </r>
    <r>
      <rPr>
        <sz val="10"/>
        <color rgb="FF000000"/>
        <rFont val="Arial"/>
      </rPr>
      <t>=Somme(UP)</t>
    </r>
  </si>
  <si>
    <r>
      <t xml:space="preserve">IE_REM2_ETP  
</t>
    </r>
    <r>
      <rPr>
        <sz val="10"/>
        <color rgb="FF000000"/>
        <rFont val="Arial"/>
      </rPr>
      <t>=Somme(UP)</t>
    </r>
  </si>
  <si>
    <r>
      <t xml:space="preserve">AUTRE_REM2_ETP  
</t>
    </r>
    <r>
      <rPr>
        <sz val="10"/>
        <color rgb="FF000000"/>
        <rFont val="Arial"/>
      </rPr>
      <t>=Somme(UP)</t>
    </r>
  </si>
  <si>
    <r>
      <t xml:space="preserve">TOT_REM2_ETP  
</t>
    </r>
    <r>
      <rPr>
        <sz val="10"/>
        <color rgb="FF000000"/>
        <rFont val="Arial"/>
      </rPr>
      <t>=Somme(UP)</t>
    </r>
  </si>
  <si>
    <r>
      <t xml:space="preserve">DR_REMP3_ETP </t>
    </r>
    <r>
      <rPr>
        <sz val="10"/>
        <color rgb="FF000000"/>
        <rFont val="Arial"/>
      </rPr>
      <t>réel</t>
    </r>
  </si>
  <si>
    <t xml:space="preserve">CR_REMP3_ETP  </t>
  </si>
  <si>
    <t xml:space="preserve">IR_REMP3_ETP  </t>
  </si>
  <si>
    <t xml:space="preserve">DOC_REMP3_ETP  </t>
  </si>
  <si>
    <t xml:space="preserve">IE_REMP3_ETP  </t>
  </si>
  <si>
    <t xml:space="preserve">AUTRE_REMP3_ETP  </t>
  </si>
  <si>
    <r>
      <t xml:space="preserve">TOT_REMP3_ETP  
</t>
    </r>
    <r>
      <rPr>
        <sz val="10"/>
        <color rgb="FF000000"/>
        <rFont val="Arial"/>
      </rPr>
      <t>=Somme(LEFT)</t>
    </r>
  </si>
  <si>
    <t xml:space="preserve">DR_REMA3_ETP  </t>
  </si>
  <si>
    <t xml:space="preserve">CR_REMA3_ETP  </t>
  </si>
  <si>
    <t xml:space="preserve">IR_REMA3_ETP  </t>
  </si>
  <si>
    <t xml:space="preserve">DOC_REMA3_ETP  </t>
  </si>
  <si>
    <t xml:space="preserve">IE_REMA3_ETP  </t>
  </si>
  <si>
    <t xml:space="preserve">AUTRE_REMA3_ETP  </t>
  </si>
  <si>
    <r>
      <t xml:space="preserve">TOT_REMA3_ETP    
</t>
    </r>
    <r>
      <rPr>
        <sz val="10"/>
        <color rgb="FF000000"/>
        <rFont val="Arial"/>
      </rPr>
      <t>=Somme(LEFT)</t>
    </r>
  </si>
  <si>
    <r>
      <t xml:space="preserve">DR_REM3_ETP
</t>
    </r>
    <r>
      <rPr>
        <sz val="10"/>
        <color rgb="FF000000"/>
        <rFont val="Arial"/>
      </rPr>
      <t xml:space="preserve">=Somme(UP) </t>
    </r>
    <r>
      <rPr>
        <sz val="10"/>
        <color rgb="FF748C42"/>
        <rFont val="Arial"/>
      </rPr>
      <t xml:space="preserve"> </t>
    </r>
  </si>
  <si>
    <r>
      <t xml:space="preserve">CR_REM3_ETP  
</t>
    </r>
    <r>
      <rPr>
        <sz val="10"/>
        <color rgb="FF000000"/>
        <rFont val="Arial"/>
      </rPr>
      <t>=Somme(UP)</t>
    </r>
  </si>
  <si>
    <r>
      <t xml:space="preserve">IR_REM3_ETP  
</t>
    </r>
    <r>
      <rPr>
        <sz val="10"/>
        <color rgb="FF000000"/>
        <rFont val="Arial"/>
      </rPr>
      <t>=Somme(UP)</t>
    </r>
  </si>
  <si>
    <r>
      <t xml:space="preserve">DOC_REM3_ETP  
</t>
    </r>
    <r>
      <rPr>
        <sz val="10"/>
        <color rgb="FF000000"/>
        <rFont val="Arial"/>
      </rPr>
      <t>=Somme(UP)</t>
    </r>
  </si>
  <si>
    <r>
      <t xml:space="preserve">IE_REM3_ETP  
</t>
    </r>
    <r>
      <rPr>
        <sz val="10"/>
        <color rgb="FF000000"/>
        <rFont val="Arial"/>
      </rPr>
      <t>=Somme(UP)</t>
    </r>
  </si>
  <si>
    <r>
      <t xml:space="preserve">AUTRE_REM3_ETP  
</t>
    </r>
    <r>
      <rPr>
        <sz val="10"/>
        <color rgb="FF000000"/>
        <rFont val="Arial"/>
      </rPr>
      <t>=Somme(UP)</t>
    </r>
  </si>
  <si>
    <r>
      <t xml:space="preserve">TOT_REM3_ETP  
</t>
    </r>
    <r>
      <rPr>
        <sz val="10"/>
        <color rgb="FF000000"/>
        <rFont val="Arial"/>
      </rPr>
      <t>=Somme(UP)</t>
    </r>
  </si>
  <si>
    <t>H1. Répartition par lieu de travail</t>
  </si>
  <si>
    <t>Personnel travaillant dans l’établissement</t>
  </si>
  <si>
    <t>Personnel travaillant à l'extérieur de l’établissement</t>
  </si>
  <si>
    <t>col_id=9</t>
  </si>
  <si>
    <t>Ile-de-France</t>
  </si>
  <si>
    <t>Autres Outre-mer</t>
  </si>
  <si>
    <t>Le personnel rémunéré par un tiers correspond au personnel dont la fiche de paye est établie par un autre organisme/établissement que le vôtre.</t>
  </si>
  <si>
    <r>
      <t xml:space="preserve">personnel </t>
    </r>
    <r>
      <rPr>
        <i/>
        <u/>
        <sz val="10"/>
        <color rgb="FF000000"/>
        <rFont val="Arial"/>
      </rPr>
      <t>rémunéré directement</t>
    </r>
    <r>
      <rPr>
        <i/>
        <sz val="10"/>
        <color rgb="FF000000"/>
        <rFont val="Arial"/>
      </rPr>
      <t xml:space="preserve"> par :</t>
    </r>
  </si>
  <si>
    <t xml:space="preserve">- les ministères </t>
  </si>
  <si>
    <t>- les organismes financeurs de R&amp;D (ANR, 
  Adème, Bpifrance, CDC, Inca…)</t>
  </si>
  <si>
    <t>- les collectivités territoriales</t>
  </si>
  <si>
    <t>- les organisations internationales</t>
  </si>
  <si>
    <t>- les pays étrangers (État, 
  enseignement sup. et entreprises)</t>
  </si>
  <si>
    <t>- autres (ANRT, conventions Cifre, Armines, …)</t>
  </si>
  <si>
    <t>personnel rémunéré par un tiers</t>
  </si>
  <si>
    <t>Total  (PP)</t>
  </si>
  <si>
    <t>Total  ETPR</t>
  </si>
  <si>
    <t>Afin de mesurer la charge pesant sur vous, veuillez indiquer approximativement le temps pris pour répondre à ce questionnaire (collecte des informations et remplissage du questionnaire)</t>
  </si>
  <si>
    <t>Heures</t>
  </si>
  <si>
    <t>Minutes</t>
  </si>
  <si>
    <t>Nous vous remercions de votre collaboration</t>
  </si>
  <si>
    <t>Merci de nous faire part de vos remarques ici</t>
  </si>
  <si>
    <t>Commentaires sur les erreurs</t>
  </si>
  <si>
    <t>Centres Hospitaliers Universitaires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</si>
</sst>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 _F_-;\-* #,##0\ _F_-;_-* &quot;-&quot;??\ _F_-;_-@_-"/>
    <numFmt numFmtId="165" formatCode="000,000,000"/>
    <numFmt numFmtId="166" formatCode="0.0%"/>
  </numFmts>
  <fonts count="61" x14ac:knownFonts="1">
    <font>
      <sz val="11"/>
      <color rgb="FF000000"/>
      <name val="Calibri"/>
    </font>
    <font>
      <b/>
      <sz val="10"/>
      <color rgb="FF000000"/>
      <name val="Arial"/>
    </font>
    <font>
      <sz val="10"/>
      <color rgb="FF000000"/>
      <name val="Arial"/>
    </font>
    <font>
      <i/>
      <sz val="10"/>
      <color rgb="FF000000"/>
      <name val="Arial"/>
    </font>
    <font>
      <sz val="9"/>
      <color rgb="FF000000"/>
      <name val="Arial"/>
    </font>
    <font>
      <b/>
      <sz val="16"/>
      <color rgb="FF000000"/>
      <name val="Arial"/>
    </font>
    <font>
      <sz val="8"/>
      <color rgb="FFB97034"/>
      <name val="Arial"/>
    </font>
    <font>
      <i/>
      <sz val="9"/>
      <color rgb="FF000000"/>
      <name val="Arial"/>
    </font>
    <font>
      <i/>
      <sz val="9"/>
      <color rgb="FF17365D"/>
      <name val="Arial"/>
    </font>
    <font>
      <sz val="10"/>
      <color rgb="FF748C42"/>
      <name val="Arial"/>
    </font>
    <font>
      <b/>
      <sz val="10"/>
      <color rgb="FFFF0000"/>
      <name val="Arial"/>
    </font>
    <font>
      <sz val="10"/>
      <color rgb="FFB97034"/>
      <name val="Arial"/>
    </font>
    <font>
      <sz val="8"/>
      <color rgb="FF000000"/>
      <name val="Arial"/>
    </font>
    <font>
      <i/>
      <sz val="10"/>
      <color rgb="FFB97034"/>
      <name val="Arial"/>
    </font>
    <font>
      <b/>
      <sz val="10"/>
      <color rgb="FF748C42"/>
      <name val="Arial"/>
    </font>
    <font>
      <sz val="10"/>
      <color rgb="FFFF0000"/>
      <name val="Arial"/>
    </font>
    <font>
      <b/>
      <sz val="11"/>
      <color rgb="FFFF0000"/>
      <name val="Arial"/>
    </font>
    <font>
      <b/>
      <sz val="9"/>
      <color rgb="FF000000"/>
      <name val="Arial"/>
    </font>
    <font>
      <b/>
      <i/>
      <sz val="8"/>
      <color rgb="FF17365D"/>
      <name val="Arial"/>
    </font>
    <font>
      <sz val="11"/>
      <color rgb="FF0070C0"/>
      <name val="Arial"/>
    </font>
    <font>
      <b/>
      <sz val="11"/>
      <color rgb="FF000000"/>
      <name val="Arial"/>
    </font>
    <font>
      <b/>
      <sz val="11"/>
      <color rgb="FF0070C0"/>
      <name val="Arial"/>
    </font>
    <font>
      <sz val="11"/>
      <color rgb="FF748C42"/>
      <name val="Arial"/>
    </font>
    <font>
      <i/>
      <u/>
      <sz val="10"/>
      <color rgb="FF000000"/>
      <name val="Arial"/>
    </font>
    <font>
      <sz val="11"/>
      <color rgb="FF000000"/>
      <name val="Arial"/>
    </font>
    <font>
      <i/>
      <sz val="10"/>
      <color rgb="FF17365D"/>
      <name val="Arial"/>
    </font>
    <font>
      <b/>
      <sz val="8"/>
      <color rgb="FF000000"/>
      <name val="Arial"/>
    </font>
    <font>
      <b/>
      <i/>
      <sz val="9"/>
      <color rgb="FF17365D"/>
      <name val="Arial"/>
    </font>
    <font>
      <sz val="11"/>
      <color rgb="FF17365D"/>
      <name val="Arial"/>
    </font>
    <font>
      <b/>
      <sz val="10"/>
      <color rgb="FF17365D"/>
      <name val="Arial"/>
    </font>
    <font>
      <b/>
      <i/>
      <sz val="11"/>
      <color rgb="FF000000"/>
      <name val="Arial"/>
    </font>
    <font>
      <sz val="4"/>
      <color rgb="FF000000"/>
      <name val="Arial"/>
    </font>
    <font>
      <b/>
      <sz val="10"/>
      <color rgb="FF0070C0"/>
      <name val="Arial"/>
    </font>
    <font>
      <b/>
      <sz val="12"/>
      <color rgb="FF000000"/>
      <name val="Arial"/>
    </font>
    <font>
      <sz val="6"/>
      <color rgb="FF000000"/>
      <name val="Arial"/>
    </font>
    <font>
      <b/>
      <i/>
      <sz val="10"/>
      <color rgb="FF000000"/>
      <name val="Arial"/>
    </font>
    <font>
      <sz val="12"/>
      <color rgb="FF000000"/>
      <name val="Arial"/>
    </font>
    <font>
      <b/>
      <sz val="14"/>
      <color rgb="FF000000"/>
      <name val="Arial"/>
    </font>
    <font>
      <b/>
      <sz val="10"/>
      <color rgb="FF000000"/>
      <name val="Arial Narrow"/>
    </font>
    <font>
      <sz val="10"/>
      <color rgb="FF0000FF"/>
      <name val="Arial"/>
    </font>
    <font>
      <b/>
      <sz val="9"/>
      <color rgb="FF000000"/>
      <name val="Arial Narrow"/>
    </font>
    <font>
      <b/>
      <sz val="8"/>
      <color rgb="FF000000"/>
      <name val="Arial Narrow"/>
    </font>
    <font>
      <sz val="8"/>
      <color rgb="FF000000"/>
      <name val="Arial Narrow"/>
    </font>
    <font>
      <u/>
      <sz val="10"/>
      <color rgb="FF000000"/>
      <name val="Arial"/>
    </font>
    <font>
      <b/>
      <u/>
      <sz val="10"/>
      <color rgb="FF000000"/>
      <name val="Arial"/>
    </font>
    <font>
      <b/>
      <sz val="16"/>
      <color rgb="FFFF0000"/>
      <name val="Arial"/>
    </font>
    <font>
      <b/>
      <sz val="15"/>
      <color rgb="FF000000"/>
      <name val="Arial"/>
    </font>
    <font>
      <sz val="11"/>
      <color rgb="FF748C42"/>
      <name val="Calibri"/>
    </font>
    <font>
      <sz val="10"/>
      <color rgb="FFF79646"/>
      <name val="Arial"/>
    </font>
    <font>
      <sz val="10"/>
      <color rgb="FF388194"/>
      <name val="Arial"/>
    </font>
    <font>
      <sz val="10"/>
      <color rgb="FF002060"/>
      <name val="Arial"/>
    </font>
    <font>
      <b/>
      <sz val="12"/>
      <color rgb="FF0070C0"/>
      <name val="Arial"/>
    </font>
    <font>
      <b/>
      <u/>
      <sz val="10"/>
      <color rgb="FF0070C0"/>
      <name val="Arial"/>
    </font>
    <font>
      <i/>
      <sz val="10"/>
      <color rgb="FF0070C0"/>
      <name val="Arial"/>
    </font>
    <font>
      <b/>
      <sz val="12"/>
      <color rgb="FF002060"/>
      <name val="Arial"/>
    </font>
    <font>
      <sz val="10"/>
      <color rgb="FF0070C0"/>
      <name val="Arial"/>
    </font>
    <font>
      <u/>
      <sz val="10"/>
      <color rgb="FF388194"/>
      <name val="Arial"/>
    </font>
    <font>
      <b/>
      <sz val="10"/>
      <color rgb="FF002060"/>
      <name val="Arial"/>
    </font>
    <font>
      <i/>
      <u/>
      <sz val="10"/>
      <color rgb="FF0070C0"/>
      <name val="Arial"/>
    </font>
    <font>
      <sz val="11"/>
      <color rgb="FF000000"/>
      <name val="Calibri"/>
      <family val="2"/>
    </font>
    <font>
      <sz val="10"/>
      <color rgb="FF000000"/>
      <name val="Arial"/>
      <family val="2"/>
    </font>
  </fonts>
  <fills count="12">
    <fill>
      <patternFill patternType="none"/>
    </fill>
    <fill>
      <patternFill patternType="gray125"/>
    </fill>
    <fill>
      <patternFill patternType="solid">
        <fgColor rgb="FFB6DDE8"/>
        <bgColor rgb="FFFFFFFF"/>
      </patternFill>
    </fill>
    <fill>
      <patternFill patternType="solid">
        <fgColor rgb="FFC0C0C0"/>
        <bgColor rgb="FFFFFFFF"/>
      </patternFill>
    </fill>
    <fill>
      <patternFill patternType="solid">
        <fgColor rgb="FFBFBFBF"/>
        <bgColor rgb="FFFFFFFF"/>
      </patternFill>
    </fill>
    <fill>
      <patternFill patternType="solid">
        <fgColor rgb="FFB2B1A8"/>
        <bgColor rgb="FFFFFFFF"/>
      </patternFill>
    </fill>
    <fill>
      <patternFill patternType="solid">
        <fgColor rgb="FFB8CCE4"/>
        <bgColor rgb="FFFFFFFF"/>
      </patternFill>
    </fill>
    <fill>
      <patternFill patternType="solid">
        <fgColor rgb="FFFFFFFF"/>
        <bgColor rgb="FFFFFFFF"/>
      </patternFill>
    </fill>
    <fill>
      <patternFill patternType="solid">
        <fgColor rgb="FFD8D8D8"/>
        <bgColor rgb="FFFFFFFF"/>
      </patternFill>
    </fill>
    <fill>
      <patternFill patternType="solid">
        <fgColor rgb="FFA5A5A5"/>
        <bgColor rgb="FFFFFFFF"/>
      </patternFill>
    </fill>
    <fill>
      <patternFill patternType="solid">
        <fgColor rgb="FFFFFF00"/>
        <bgColor rgb="FFFFFFFF"/>
      </patternFill>
    </fill>
    <fill>
      <patternFill patternType="solid">
        <fgColor rgb="FF000000"/>
        <bgColor rgb="FFFFFFFF"/>
      </patternFill>
    </fill>
  </fills>
  <borders count="53">
    <border>
      <left/>
      <right/>
      <top/>
      <bottom/>
      <diagonal/>
    </border>
    <border>
      <left/>
      <right/>
      <top/>
      <bottom style="thick">
        <color rgb="FF000000"/>
      </bottom>
      <diagonal/>
    </border>
    <border>
      <left/>
      <right/>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right/>
      <top style="thin">
        <color rgb="FF000000"/>
      </top>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hair">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diagonal/>
    </border>
    <border>
      <left style="thin">
        <color rgb="FF000000"/>
      </left>
      <right/>
      <top style="hair">
        <color rgb="FF000000"/>
      </top>
      <bottom/>
      <diagonal/>
    </border>
    <border>
      <left style="thin">
        <color rgb="FF000000"/>
      </left>
      <right/>
      <top style="hair">
        <color rgb="FF000000"/>
      </top>
      <bottom style="thin">
        <color rgb="FF000000"/>
      </bottom>
      <diagonal/>
    </border>
    <border>
      <left style="thin">
        <color rgb="FF000000"/>
      </left>
      <right style="thin">
        <color rgb="FF000000"/>
      </right>
      <top/>
      <bottom style="hair">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hair">
        <color rgb="FF000000"/>
      </bottom>
      <diagonal/>
    </border>
    <border>
      <left/>
      <right style="thin">
        <color rgb="FF000000"/>
      </right>
      <top style="hair">
        <color rgb="FF000000"/>
      </top>
      <bottom style="thin">
        <color rgb="FF000000"/>
      </bottom>
      <diagonal/>
    </border>
    <border>
      <left/>
      <right style="thin">
        <color rgb="FF000000"/>
      </right>
      <top/>
      <bottom style="thin">
        <color rgb="FF000000"/>
      </bottom>
      <diagonal/>
    </border>
    <border>
      <left/>
      <right style="thin">
        <color rgb="FF000000"/>
      </right>
      <top/>
      <bottom style="hair">
        <color rgb="FF000000"/>
      </bottom>
      <diagonal/>
    </border>
    <border>
      <left/>
      <right style="thin">
        <color rgb="FF000000"/>
      </right>
      <top style="hair">
        <color rgb="FF000000"/>
      </top>
      <bottom/>
      <diagonal/>
    </border>
    <border>
      <left/>
      <right/>
      <top/>
      <bottom style="medium">
        <color rgb="FF000000"/>
      </bottom>
      <diagonal/>
    </border>
    <border>
      <left style="medium">
        <color rgb="FF000000"/>
      </left>
      <right style="thin">
        <color rgb="FF000000"/>
      </right>
      <top style="medium">
        <color rgb="FF000000"/>
      </top>
      <bottom style="hair">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hair">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style="hair">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top/>
      <bottom/>
      <diagonal/>
    </border>
    <border>
      <left/>
      <right style="thin">
        <color rgb="FFFF0000"/>
      </right>
      <top/>
      <bottom/>
      <diagonal/>
    </border>
    <border>
      <left/>
      <right style="thin">
        <color rgb="FF000000"/>
      </right>
      <top/>
      <bottom/>
      <diagonal/>
    </border>
    <border>
      <left/>
      <right/>
      <top style="hair">
        <color rgb="FF000000"/>
      </top>
      <bottom style="thin">
        <color rgb="FF000000"/>
      </bottom>
      <diagonal/>
    </border>
    <border>
      <left/>
      <right/>
      <top style="thin">
        <color rgb="FF000000"/>
      </top>
      <bottom style="hair">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08">
    <xf numFmtId="0" fontId="0" fillId="0" borderId="0" xfId="0"/>
    <xf numFmtId="0" fontId="1" fillId="0" borderId="0" xfId="0" applyFont="1" applyAlignment="1">
      <alignment horizontal="left" vertical="center" indent="1"/>
    </xf>
    <xf numFmtId="0" fontId="0" fillId="0" borderId="0" xfId="0" applyAlignment="1">
      <alignment vertical="center"/>
    </xf>
    <xf numFmtId="0" fontId="1" fillId="0" borderId="0" xfId="0" applyFont="1"/>
    <xf numFmtId="0" fontId="2" fillId="0" borderId="0" xfId="0" applyFont="1"/>
    <xf numFmtId="0" fontId="3" fillId="0" borderId="0" xfId="0" applyFont="1" applyAlignment="1">
      <alignment horizontal="left" vertical="justify" wrapText="1"/>
    </xf>
    <xf numFmtId="164" fontId="2" fillId="0" borderId="0" xfId="0" applyNumberFormat="1" applyFont="1" applyAlignment="1">
      <alignment horizontal="right" wrapText="1"/>
    </xf>
    <xf numFmtId="0" fontId="2" fillId="0" borderId="0" xfId="0" applyFont="1"/>
    <xf numFmtId="0" fontId="4" fillId="0" borderId="0" xfId="0" applyFont="1" applyAlignment="1">
      <alignment horizontal="left" vertical="center"/>
    </xf>
    <xf numFmtId="0" fontId="5" fillId="0" borderId="1" xfId="0" applyFont="1" applyBorder="1" applyAlignment="1">
      <alignment horizontal="left" vertical="center"/>
    </xf>
    <xf numFmtId="0" fontId="6" fillId="0" borderId="0" xfId="0" applyFont="1" applyAlignment="1">
      <alignment horizontal="left" vertical="center"/>
    </xf>
    <xf numFmtId="0" fontId="2" fillId="0" borderId="0" xfId="0" applyFont="1" applyAlignment="1">
      <alignment vertical="top" wrapText="1"/>
    </xf>
    <xf numFmtId="0" fontId="2" fillId="0" borderId="2" xfId="0" applyFont="1" applyBorder="1" applyAlignment="1">
      <alignment horizontal="center"/>
    </xf>
    <xf numFmtId="0" fontId="2" fillId="0" borderId="3" xfId="0" applyFont="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0" fontId="2" fillId="0" borderId="0" xfId="0" applyFont="1" applyAlignment="1">
      <alignment horizontal="center"/>
    </xf>
    <xf numFmtId="0" fontId="7" fillId="0" borderId="0" xfId="0" applyFont="1" applyAlignment="1">
      <alignment horizontal="left" vertical="center" wrapText="1"/>
    </xf>
    <xf numFmtId="0" fontId="1" fillId="0" borderId="0" xfId="0" applyFont="1" applyAlignment="1">
      <alignment horizontal="left" vertical="center" indent="1"/>
    </xf>
    <xf numFmtId="0" fontId="2" fillId="0" borderId="0" xfId="0" applyFont="1" applyAlignment="1">
      <alignment vertical="center"/>
    </xf>
    <xf numFmtId="0" fontId="2" fillId="0" borderId="1" xfId="0" applyFont="1" applyBorder="1"/>
    <xf numFmtId="0" fontId="2" fillId="0" borderId="1" xfId="0" applyFont="1" applyBorder="1"/>
    <xf numFmtId="0" fontId="2" fillId="0" borderId="0" xfId="0" applyFont="1" applyAlignment="1">
      <alignment vertical="top"/>
    </xf>
    <xf numFmtId="0" fontId="1" fillId="0" borderId="0" xfId="0" applyFont="1" applyAlignment="1">
      <alignment horizontal="justify" wrapText="1"/>
    </xf>
    <xf numFmtId="0" fontId="2" fillId="0" borderId="0" xfId="0" applyFont="1" applyAlignment="1">
      <alignment horizontal="center" vertical="center" wrapText="1"/>
    </xf>
    <xf numFmtId="0" fontId="2" fillId="0" borderId="0" xfId="0" applyFont="1"/>
    <xf numFmtId="0" fontId="1" fillId="0" borderId="0" xfId="0" applyFont="1" applyAlignment="1">
      <alignment horizontal="left" vertical="top"/>
    </xf>
    <xf numFmtId="0" fontId="2" fillId="0" borderId="0" xfId="0" applyFont="1" applyAlignment="1">
      <alignment horizontal="justify"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top" wrapText="1"/>
    </xf>
    <xf numFmtId="0" fontId="1" fillId="0" borderId="0" xfId="0" applyFont="1" applyAlignment="1">
      <alignment horizontal="center" wrapText="1"/>
    </xf>
    <xf numFmtId="0" fontId="2" fillId="0" borderId="0" xfId="0" applyFont="1" applyAlignment="1">
      <alignment wrapText="1"/>
    </xf>
    <xf numFmtId="0" fontId="1" fillId="0" borderId="0" xfId="0" applyFont="1" applyAlignment="1">
      <alignment horizontal="left" indent="1"/>
    </xf>
    <xf numFmtId="0" fontId="3" fillId="0" borderId="0" xfId="0" applyFont="1" applyAlignment="1">
      <alignment vertical="top"/>
    </xf>
    <xf numFmtId="0" fontId="2" fillId="0" borderId="0" xfId="0" applyFont="1" applyAlignment="1">
      <alignment horizontal="center"/>
    </xf>
    <xf numFmtId="0" fontId="2" fillId="0" borderId="7" xfId="0" applyFont="1" applyBorder="1" applyAlignment="1">
      <alignment horizontal="left" vertical="center" wrapText="1" indent="2"/>
    </xf>
    <xf numFmtId="0" fontId="2" fillId="0" borderId="8" xfId="0" applyFont="1" applyBorder="1"/>
    <xf numFmtId="0" fontId="2" fillId="0" borderId="9" xfId="0" applyFont="1" applyBorder="1" applyAlignment="1">
      <alignment horizontal="left" vertical="center" wrapText="1" indent="2"/>
    </xf>
    <xf numFmtId="164" fontId="2" fillId="0" borderId="0" xfId="0" applyNumberFormat="1" applyFont="1" applyAlignment="1">
      <alignment horizontal="right" vertical="center" wrapText="1"/>
    </xf>
    <xf numFmtId="0" fontId="2" fillId="0" borderId="10" xfId="0" applyFont="1" applyBorder="1" applyAlignment="1">
      <alignment horizontal="left" vertical="center" wrapText="1" indent="3"/>
    </xf>
    <xf numFmtId="164" fontId="2" fillId="0" borderId="10" xfId="0" applyNumberFormat="1" applyFont="1" applyBorder="1" applyAlignment="1">
      <alignment horizontal="right" vertical="center" wrapText="1"/>
    </xf>
    <xf numFmtId="0" fontId="8" fillId="0" borderId="0" xfId="0" applyFont="1" applyAlignment="1">
      <alignment horizontal="left"/>
    </xf>
    <xf numFmtId="0" fontId="1" fillId="0" borderId="8" xfId="0" applyFont="1" applyBorder="1" applyAlignment="1">
      <alignment vertical="center" wrapText="1"/>
    </xf>
    <xf numFmtId="49" fontId="9" fillId="0" borderId="8" xfId="0" quotePrefix="1" applyNumberFormat="1" applyFont="1" applyBorder="1" applyAlignment="1">
      <alignment wrapText="1"/>
    </xf>
    <xf numFmtId="0" fontId="2" fillId="2" borderId="8" xfId="0" applyFont="1" applyFill="1" applyBorder="1" applyAlignment="1">
      <alignment wrapText="1"/>
    </xf>
    <xf numFmtId="0" fontId="1" fillId="0" borderId="0" xfId="0" applyFont="1"/>
    <xf numFmtId="9" fontId="2" fillId="0" borderId="8" xfId="0" applyNumberFormat="1" applyFont="1" applyBorder="1" applyAlignment="1">
      <alignment horizontal="right" vertical="center"/>
    </xf>
    <xf numFmtId="0" fontId="10" fillId="0" borderId="0" xfId="0" applyFont="1"/>
    <xf numFmtId="0" fontId="2" fillId="0" borderId="7" xfId="0" applyFont="1" applyBorder="1" applyAlignment="1">
      <alignment horizontal="left" vertical="center" indent="1"/>
    </xf>
    <xf numFmtId="0" fontId="11" fillId="0" borderId="8" xfId="0" applyFont="1" applyBorder="1"/>
    <xf numFmtId="164" fontId="2" fillId="0" borderId="11" xfId="0" applyNumberFormat="1" applyFont="1" applyBorder="1" applyAlignment="1">
      <alignment horizontal="right" vertical="center"/>
    </xf>
    <xf numFmtId="0" fontId="2" fillId="0" borderId="12" xfId="0" applyFont="1" applyBorder="1" applyAlignment="1">
      <alignment horizontal="left" vertical="center" indent="1"/>
    </xf>
    <xf numFmtId="164" fontId="2" fillId="0" borderId="3" xfId="0" applyNumberFormat="1" applyFont="1" applyBorder="1" applyAlignment="1">
      <alignment horizontal="right" vertical="center"/>
    </xf>
    <xf numFmtId="0" fontId="2" fillId="0" borderId="13" xfId="0" applyFont="1" applyBorder="1" applyAlignment="1">
      <alignment horizontal="left" vertical="center" indent="1"/>
    </xf>
    <xf numFmtId="164" fontId="2" fillId="0" borderId="14" xfId="0" applyNumberFormat="1" applyFont="1" applyBorder="1" applyAlignment="1">
      <alignment horizontal="right" vertical="center"/>
    </xf>
    <xf numFmtId="0" fontId="2" fillId="0" borderId="9" xfId="0" applyFont="1" applyBorder="1" applyAlignment="1">
      <alignment horizontal="left" vertical="center" indent="1"/>
    </xf>
    <xf numFmtId="164" fontId="2" fillId="0" borderId="15" xfId="0" applyNumberFormat="1" applyFont="1" applyBorder="1" applyAlignment="1">
      <alignment horizontal="right" vertical="center"/>
    </xf>
    <xf numFmtId="164" fontId="1" fillId="3" borderId="8" xfId="0" applyNumberFormat="1" applyFont="1" applyFill="1" applyBorder="1" applyAlignment="1">
      <alignment horizontal="right" vertical="center"/>
    </xf>
    <xf numFmtId="0" fontId="12" fillId="0" borderId="0" xfId="0" applyFont="1" applyAlignment="1">
      <alignment horizontal="right"/>
    </xf>
    <xf numFmtId="0" fontId="12" fillId="0" borderId="0" xfId="0" applyFont="1"/>
    <xf numFmtId="0" fontId="1" fillId="0" borderId="0" xfId="0" applyFont="1" applyAlignment="1">
      <alignment horizontal="left" wrapText="1"/>
    </xf>
    <xf numFmtId="9" fontId="2" fillId="0" borderId="7" xfId="0" applyNumberFormat="1" applyFont="1" applyBorder="1" applyAlignment="1">
      <alignment horizontal="right" vertical="center"/>
    </xf>
    <xf numFmtId="9" fontId="2" fillId="0" borderId="12" xfId="0" applyNumberFormat="1" applyFont="1" applyBorder="1" applyAlignment="1">
      <alignment horizontal="right" vertical="center"/>
    </xf>
    <xf numFmtId="9" fontId="2" fillId="0" borderId="9" xfId="0" applyNumberFormat="1" applyFont="1" applyBorder="1" applyAlignment="1">
      <alignment horizontal="right" vertical="center"/>
    </xf>
    <xf numFmtId="9" fontId="2" fillId="3" borderId="8" xfId="0" quotePrefix="1" applyNumberFormat="1" applyFont="1" applyFill="1" applyBorder="1" applyAlignment="1">
      <alignment horizontal="right" vertical="center" wrapText="1"/>
    </xf>
    <xf numFmtId="0" fontId="1" fillId="0" borderId="0" xfId="0" applyFont="1" applyAlignment="1">
      <alignment vertical="center" wrapText="1"/>
    </xf>
    <xf numFmtId="0" fontId="2" fillId="0" borderId="0" xfId="0" applyFont="1" applyAlignment="1">
      <alignment horizontal="left" indent="1"/>
    </xf>
    <xf numFmtId="0" fontId="2" fillId="0" borderId="7" xfId="0" applyFont="1" applyBorder="1" applyAlignment="1">
      <alignment horizontal="left" vertical="center" wrapText="1" indent="1"/>
    </xf>
    <xf numFmtId="0" fontId="11" fillId="0" borderId="7" xfId="0" applyFont="1" applyBorder="1"/>
    <xf numFmtId="0" fontId="2" fillId="0" borderId="12" xfId="0" applyFont="1" applyBorder="1" applyAlignment="1">
      <alignment horizontal="left" wrapText="1" indent="1"/>
    </xf>
    <xf numFmtId="164" fontId="9" fillId="0" borderId="16" xfId="0" applyNumberFormat="1" applyFont="1" applyBorder="1" applyAlignment="1">
      <alignment horizontal="right" indent="1"/>
    </xf>
    <xf numFmtId="0" fontId="2" fillId="0" borderId="12" xfId="0" applyFont="1" applyBorder="1" applyAlignment="1">
      <alignment horizontal="left" indent="1"/>
    </xf>
    <xf numFmtId="164" fontId="9" fillId="0" borderId="12" xfId="0" applyNumberFormat="1" applyFont="1" applyBorder="1" applyAlignment="1">
      <alignment horizontal="right" indent="1"/>
    </xf>
    <xf numFmtId="0" fontId="2" fillId="0" borderId="13" xfId="0" applyFont="1" applyBorder="1" applyAlignment="1">
      <alignment horizontal="left" indent="1"/>
    </xf>
    <xf numFmtId="164" fontId="9" fillId="0" borderId="13" xfId="0" applyNumberFormat="1" applyFont="1" applyBorder="1" applyAlignment="1">
      <alignment horizontal="right" indent="1"/>
    </xf>
    <xf numFmtId="0" fontId="2" fillId="0" borderId="13" xfId="0" applyFont="1" applyBorder="1" applyAlignment="1">
      <alignment horizontal="left" vertical="center" wrapText="1" indent="1"/>
    </xf>
    <xf numFmtId="0" fontId="11" fillId="0" borderId="9" xfId="0" applyFont="1" applyBorder="1" applyAlignment="1">
      <alignment wrapText="1"/>
    </xf>
    <xf numFmtId="0" fontId="11" fillId="4" borderId="8" xfId="0" applyFont="1" applyFill="1" applyBorder="1" applyAlignment="1">
      <alignment wrapText="1"/>
    </xf>
    <xf numFmtId="0" fontId="11" fillId="0" borderId="0" xfId="0" applyFont="1" applyAlignment="1">
      <alignment wrapText="1"/>
    </xf>
    <xf numFmtId="0" fontId="3" fillId="0" borderId="0" xfId="0" applyFont="1" applyAlignment="1">
      <alignment horizontal="center" vertical="top"/>
    </xf>
    <xf numFmtId="0" fontId="9" fillId="0" borderId="7" xfId="0" applyFont="1" applyBorder="1" applyAlignment="1">
      <alignment horizontal="right" vertical="center" wrapText="1" indent="1"/>
    </xf>
    <xf numFmtId="0" fontId="9" fillId="0" borderId="0" xfId="0" applyFont="1" applyAlignment="1">
      <alignment horizontal="right" vertical="center" wrapText="1" indent="1"/>
    </xf>
    <xf numFmtId="0" fontId="2" fillId="0" borderId="12" xfId="0" applyFont="1" applyBorder="1" applyAlignment="1">
      <alignment horizontal="left" vertical="center" wrapText="1" indent="1"/>
    </xf>
    <xf numFmtId="164" fontId="9" fillId="0" borderId="12" xfId="0" applyNumberFormat="1" applyFont="1" applyBorder="1" applyAlignment="1">
      <alignment horizontal="right" vertical="center" wrapText="1" indent="1"/>
    </xf>
    <xf numFmtId="164" fontId="9" fillId="0" borderId="0" xfId="0" applyNumberFormat="1" applyFont="1" applyAlignment="1">
      <alignment horizontal="right" vertical="center" wrapText="1" indent="1"/>
    </xf>
    <xf numFmtId="20" fontId="2" fillId="0" borderId="12" xfId="0" applyNumberFormat="1" applyFont="1" applyBorder="1" applyAlignment="1">
      <alignment horizontal="left" vertical="center" wrapText="1" indent="1"/>
    </xf>
    <xf numFmtId="164" fontId="9" fillId="0" borderId="13" xfId="0" applyNumberFormat="1" applyFont="1" applyBorder="1" applyAlignment="1">
      <alignment horizontal="right" vertical="center" wrapText="1" indent="1"/>
    </xf>
    <xf numFmtId="0" fontId="9" fillId="0" borderId="13" xfId="0" applyFont="1" applyBorder="1" applyAlignment="1">
      <alignment horizontal="right" vertical="center" wrapText="1" indent="1"/>
    </xf>
    <xf numFmtId="0" fontId="2" fillId="5" borderId="13" xfId="0" applyFont="1" applyFill="1" applyBorder="1" applyAlignment="1">
      <alignment horizontal="left" vertical="center" wrapText="1" indent="1"/>
    </xf>
    <xf numFmtId="0" fontId="9" fillId="4" borderId="8" xfId="0" applyFont="1" applyFill="1" applyBorder="1" applyAlignment="1">
      <alignment wrapText="1"/>
    </xf>
    <xf numFmtId="0" fontId="1" fillId="0" borderId="0" xfId="0" applyFont="1" applyAlignment="1">
      <alignment wrapText="1"/>
    </xf>
    <xf numFmtId="0" fontId="2" fillId="0" borderId="8" xfId="0" applyFont="1" applyBorder="1" applyAlignment="1">
      <alignment horizontal="left" vertical="center" wrapText="1" indent="1"/>
    </xf>
    <xf numFmtId="0" fontId="3" fillId="0" borderId="0" xfId="0" applyFont="1"/>
    <xf numFmtId="0" fontId="2" fillId="0" borderId="7" xfId="0" applyFont="1" applyBorder="1" applyAlignment="1">
      <alignment horizontal="left" wrapText="1" indent="1"/>
    </xf>
    <xf numFmtId="0" fontId="2" fillId="0" borderId="16" xfId="0" applyFont="1" applyBorder="1" applyAlignment="1">
      <alignment horizontal="left" indent="1"/>
    </xf>
    <xf numFmtId="0" fontId="2" fillId="0" borderId="7" xfId="0" applyFont="1" applyBorder="1" applyAlignment="1">
      <alignment horizontal="left" indent="1"/>
    </xf>
    <xf numFmtId="0" fontId="1" fillId="0" borderId="17" xfId="0" applyFont="1" applyBorder="1" applyAlignment="1">
      <alignment wrapText="1"/>
    </xf>
    <xf numFmtId="0" fontId="3" fillId="0" borderId="0" xfId="0" applyFont="1" applyAlignment="1">
      <alignment horizontal="center"/>
    </xf>
    <xf numFmtId="0" fontId="13" fillId="0" borderId="0" xfId="0" applyFont="1" applyAlignment="1">
      <alignment horizontal="left" vertical="center" wrapText="1"/>
    </xf>
    <xf numFmtId="0" fontId="2" fillId="0" borderId="0" xfId="0" applyFont="1" applyAlignment="1">
      <alignment vertical="center"/>
    </xf>
    <xf numFmtId="0" fontId="2" fillId="0" borderId="10" xfId="0" applyFont="1" applyBorder="1"/>
    <xf numFmtId="0" fontId="2" fillId="0" borderId="10" xfId="0" applyFont="1" applyBorder="1" applyAlignment="1">
      <alignment horizontal="center" wrapText="1"/>
    </xf>
    <xf numFmtId="0" fontId="2" fillId="0" borderId="0" xfId="0" applyFont="1" applyAlignment="1">
      <alignment horizontal="center" wrapText="1"/>
    </xf>
    <xf numFmtId="0" fontId="11" fillId="0" borderId="11" xfId="0" applyFont="1" applyBorder="1" applyAlignment="1">
      <alignment horizontal="left" indent="1"/>
    </xf>
    <xf numFmtId="0" fontId="11" fillId="0" borderId="0" xfId="0" applyFont="1" applyAlignment="1">
      <alignment horizontal="left" indent="1"/>
    </xf>
    <xf numFmtId="0" fontId="9" fillId="0" borderId="3" xfId="0" applyFont="1" applyBorder="1" applyAlignment="1">
      <alignment horizontal="left" indent="1"/>
    </xf>
    <xf numFmtId="0" fontId="9" fillId="0" borderId="0" xfId="0" applyFont="1" applyAlignment="1">
      <alignment horizontal="left" indent="1"/>
    </xf>
    <xf numFmtId="0" fontId="9" fillId="0" borderId="12" xfId="0" applyFont="1" applyBorder="1" applyAlignment="1">
      <alignment horizontal="left" indent="1"/>
    </xf>
    <xf numFmtId="0" fontId="9" fillId="0" borderId="14" xfId="0" applyFont="1" applyBorder="1" applyAlignment="1">
      <alignment horizontal="left" indent="1"/>
    </xf>
    <xf numFmtId="0" fontId="9" fillId="0" borderId="13" xfId="0" applyFont="1" applyBorder="1" applyAlignment="1">
      <alignment horizontal="left" indent="1"/>
    </xf>
    <xf numFmtId="0" fontId="2" fillId="0" borderId="14" xfId="0" applyFont="1" applyBorder="1" applyAlignment="1">
      <alignment horizontal="left" indent="1"/>
    </xf>
    <xf numFmtId="164" fontId="2" fillId="0" borderId="13" xfId="0" applyNumberFormat="1" applyFont="1" applyBorder="1" applyAlignment="1">
      <alignment horizontal="right" indent="1"/>
    </xf>
    <xf numFmtId="165" fontId="2" fillId="0" borderId="12" xfId="0" applyNumberFormat="1" applyFont="1" applyBorder="1"/>
    <xf numFmtId="165" fontId="2" fillId="0" borderId="0" xfId="0" applyNumberFormat="1" applyFont="1"/>
    <xf numFmtId="0" fontId="2" fillId="0" borderId="3" xfId="0" applyFont="1" applyBorder="1" applyAlignment="1">
      <alignment horizontal="left" indent="1"/>
    </xf>
    <xf numFmtId="164" fontId="2" fillId="0" borderId="12" xfId="0" applyNumberFormat="1" applyFont="1" applyBorder="1" applyAlignment="1">
      <alignment horizontal="right" indent="1"/>
    </xf>
    <xf numFmtId="164" fontId="2" fillId="0" borderId="12" xfId="0" applyNumberFormat="1" applyFont="1" applyBorder="1" applyAlignment="1">
      <alignment horizontal="right"/>
    </xf>
    <xf numFmtId="0" fontId="2" fillId="0" borderId="18" xfId="0" applyFont="1" applyBorder="1" applyAlignment="1">
      <alignment horizontal="left" indent="1"/>
    </xf>
    <xf numFmtId="165" fontId="2" fillId="0" borderId="9" xfId="0" applyNumberFormat="1" applyFont="1" applyBorder="1"/>
    <xf numFmtId="0" fontId="2" fillId="4" borderId="9" xfId="0" applyFont="1" applyFill="1" applyBorder="1" applyAlignment="1">
      <alignment horizontal="left" indent="1"/>
    </xf>
    <xf numFmtId="165" fontId="2" fillId="0" borderId="19" xfId="0" applyNumberFormat="1" applyFont="1" applyBorder="1"/>
    <xf numFmtId="164" fontId="14" fillId="3" borderId="8" xfId="0" applyNumberFormat="1" applyFont="1" applyFill="1" applyBorder="1" applyAlignment="1">
      <alignment horizontal="right" vertical="center" wrapText="1"/>
    </xf>
    <xf numFmtId="0" fontId="11" fillId="0" borderId="0" xfId="0" applyFont="1" applyAlignment="1">
      <alignment horizontal="center" vertical="center"/>
    </xf>
    <xf numFmtId="0" fontId="2" fillId="0" borderId="13" xfId="0" applyFont="1" applyBorder="1" applyAlignment="1">
      <alignment horizontal="left" wrapText="1" indent="1"/>
    </xf>
    <xf numFmtId="164" fontId="9" fillId="0" borderId="12" xfId="0" applyNumberFormat="1" applyFont="1" applyBorder="1" applyAlignment="1">
      <alignment horizontal="right" vertical="center" indent="1"/>
    </xf>
    <xf numFmtId="0" fontId="15" fillId="0" borderId="0" xfId="0" applyFont="1"/>
    <xf numFmtId="0" fontId="2" fillId="0" borderId="20" xfId="0" applyFont="1" applyBorder="1"/>
    <xf numFmtId="0" fontId="7" fillId="0" borderId="0" xfId="0" applyFont="1" applyAlignment="1">
      <alignment horizontal="left" wrapText="1"/>
    </xf>
    <xf numFmtId="0" fontId="1" fillId="0" borderId="6" xfId="0" applyFont="1" applyBorder="1" applyAlignment="1">
      <alignment vertical="center" wrapText="1"/>
    </xf>
    <xf numFmtId="0" fontId="2" fillId="0" borderId="0" xfId="0" applyFont="1" applyAlignment="1">
      <alignment horizontal="right" vertical="center"/>
    </xf>
    <xf numFmtId="0" fontId="1" fillId="0" borderId="8" xfId="0" applyFont="1" applyBorder="1" applyAlignment="1">
      <alignment horizontal="left" vertical="center" wrapText="1"/>
    </xf>
    <xf numFmtId="164" fontId="14" fillId="6" borderId="8" xfId="0" applyNumberFormat="1" applyFont="1" applyFill="1" applyBorder="1" applyAlignment="1">
      <alignment horizontal="center" vertical="center"/>
    </xf>
    <xf numFmtId="0" fontId="15" fillId="0" borderId="0" xfId="0" applyFont="1" applyAlignment="1">
      <alignment vertical="center" wrapText="1"/>
    </xf>
    <xf numFmtId="0" fontId="16" fillId="0" borderId="19" xfId="0" applyFont="1" applyBorder="1" applyAlignment="1">
      <alignment horizontal="justify" vertical="center" wrapText="1"/>
    </xf>
    <xf numFmtId="0" fontId="17" fillId="4" borderId="21" xfId="0" applyFont="1" applyFill="1" applyBorder="1" applyAlignment="1">
      <alignment horizontal="center" vertical="center" wrapText="1"/>
    </xf>
    <xf numFmtId="0" fontId="18" fillId="6" borderId="22" xfId="0" applyFont="1" applyFill="1" applyBorder="1" applyAlignment="1">
      <alignment horizontal="center" vertical="center" wrapText="1"/>
    </xf>
    <xf numFmtId="0" fontId="19" fillId="0" borderId="20" xfId="0" applyFont="1" applyBorder="1" applyAlignment="1">
      <alignment horizontal="left" vertical="center"/>
    </xf>
    <xf numFmtId="164" fontId="20" fillId="4" borderId="18" xfId="0" quotePrefix="1" applyNumberFormat="1" applyFont="1" applyFill="1" applyBorder="1" applyAlignment="1">
      <alignment horizontal="justify" vertical="center"/>
    </xf>
    <xf numFmtId="164" fontId="1" fillId="6" borderId="23" xfId="0" quotePrefix="1" applyNumberFormat="1" applyFont="1" applyFill="1" applyBorder="1" applyAlignment="1">
      <alignment horizontal="center" vertical="center" wrapText="1"/>
    </xf>
    <xf numFmtId="164" fontId="20" fillId="4" borderId="24" xfId="0" quotePrefix="1" applyNumberFormat="1" applyFont="1" applyFill="1" applyBorder="1" applyAlignment="1">
      <alignment horizontal="justify" vertical="center"/>
    </xf>
    <xf numFmtId="0" fontId="21" fillId="0" borderId="25" xfId="0" applyFont="1" applyBorder="1" applyAlignment="1">
      <alignment horizontal="left" vertical="center"/>
    </xf>
    <xf numFmtId="0" fontId="22" fillId="4" borderId="8" xfId="0" applyFont="1" applyFill="1" applyBorder="1" applyAlignment="1">
      <alignment wrapText="1"/>
    </xf>
    <xf numFmtId="0" fontId="16" fillId="0" borderId="0" xfId="0" applyFont="1" applyAlignment="1">
      <alignment horizontal="left" vertical="center"/>
    </xf>
    <xf numFmtId="0" fontId="16" fillId="0" borderId="0" xfId="0" applyFont="1" applyAlignment="1">
      <alignment horizontal="left" vertical="center" wrapText="1"/>
    </xf>
    <xf numFmtId="0" fontId="23" fillId="0" borderId="0" xfId="0" applyFont="1" applyAlignment="1">
      <alignment vertical="top"/>
    </xf>
    <xf numFmtId="0" fontId="20" fillId="0" borderId="0" xfId="0" applyFont="1" applyAlignment="1">
      <alignment wrapText="1"/>
    </xf>
    <xf numFmtId="0" fontId="24" fillId="0" borderId="0" xfId="0" applyFont="1"/>
    <xf numFmtId="0" fontId="2" fillId="0" borderId="11" xfId="0" applyFont="1" applyBorder="1" applyAlignment="1">
      <alignment horizontal="right" vertical="center" wrapText="1" indent="1"/>
    </xf>
    <xf numFmtId="0" fontId="2" fillId="6" borderId="7" xfId="0" applyFont="1" applyFill="1" applyBorder="1" applyAlignment="1">
      <alignment horizontal="right" vertical="center" wrapText="1" indent="1"/>
    </xf>
    <xf numFmtId="0" fontId="7" fillId="0" borderId="0" xfId="0" applyFont="1" applyAlignment="1">
      <alignment vertical="top" wrapText="1"/>
    </xf>
    <xf numFmtId="0" fontId="2" fillId="0" borderId="18" xfId="0" applyFont="1" applyBorder="1" applyAlignment="1">
      <alignment horizontal="left" vertical="center" wrapText="1" indent="1"/>
    </xf>
    <xf numFmtId="0" fontId="2" fillId="0" borderId="20" xfId="0" applyFont="1" applyBorder="1" applyAlignment="1">
      <alignment horizontal="right" vertical="center" wrapText="1" indent="1"/>
    </xf>
    <xf numFmtId="0" fontId="2" fillId="6" borderId="18" xfId="0" applyFont="1" applyFill="1" applyBorder="1" applyAlignment="1">
      <alignment horizontal="right" vertical="center" wrapText="1" indent="1"/>
    </xf>
    <xf numFmtId="0" fontId="2" fillId="0" borderId="9" xfId="0" applyFont="1" applyBorder="1" applyAlignment="1">
      <alignment horizontal="left" vertical="center" wrapText="1" indent="1"/>
    </xf>
    <xf numFmtId="0" fontId="2" fillId="0" borderId="15" xfId="0" applyFont="1" applyBorder="1" applyAlignment="1">
      <alignment horizontal="right" vertical="center" wrapText="1" indent="1"/>
    </xf>
    <xf numFmtId="0" fontId="2" fillId="6" borderId="9" xfId="0" applyFont="1" applyFill="1" applyBorder="1" applyAlignment="1">
      <alignment horizontal="right" vertical="center" wrapText="1" indent="1"/>
    </xf>
    <xf numFmtId="0" fontId="1" fillId="0" borderId="8" xfId="0" applyFont="1" applyBorder="1" applyAlignment="1">
      <alignment horizontal="left" vertical="center"/>
    </xf>
    <xf numFmtId="0" fontId="2" fillId="4" borderId="8" xfId="0" applyFont="1" applyFill="1" applyBorder="1" applyAlignment="1">
      <alignment wrapText="1"/>
    </xf>
    <xf numFmtId="0" fontId="2" fillId="6" borderId="8" xfId="0" applyFont="1" applyFill="1" applyBorder="1" applyAlignment="1">
      <alignment wrapText="1"/>
    </xf>
    <xf numFmtId="0" fontId="8" fillId="0" borderId="0" xfId="0" applyFont="1" applyAlignment="1">
      <alignment horizontal="center"/>
    </xf>
    <xf numFmtId="0" fontId="2" fillId="0" borderId="7" xfId="0" applyFont="1" applyBorder="1" applyAlignment="1">
      <alignment horizontal="right"/>
    </xf>
    <xf numFmtId="164" fontId="9" fillId="0" borderId="12" xfId="0" applyNumberFormat="1" applyFont="1" applyBorder="1" applyAlignment="1">
      <alignment horizontal="right"/>
    </xf>
    <xf numFmtId="0" fontId="25" fillId="0" borderId="0" xfId="0" applyFont="1" applyAlignment="1">
      <alignment horizontal="center" wrapText="1"/>
    </xf>
    <xf numFmtId="0" fontId="2" fillId="7" borderId="3" xfId="0" applyFont="1" applyFill="1" applyBorder="1" applyAlignment="1">
      <alignment horizontal="left" vertical="center" wrapText="1" indent="1"/>
    </xf>
    <xf numFmtId="164" fontId="9" fillId="0" borderId="13" xfId="0" applyNumberFormat="1" applyFont="1" applyBorder="1" applyAlignment="1">
      <alignment horizontal="right"/>
    </xf>
    <xf numFmtId="0" fontId="7" fillId="0" borderId="0" xfId="0" applyFont="1" applyAlignment="1">
      <alignment horizontal="left" vertical="top" wrapText="1"/>
    </xf>
    <xf numFmtId="164" fontId="9" fillId="6" borderId="8" xfId="0" applyNumberFormat="1" applyFont="1" applyFill="1" applyBorder="1" applyAlignment="1">
      <alignment horizontal="right" vertical="center"/>
    </xf>
    <xf numFmtId="0" fontId="9" fillId="0" borderId="13" xfId="0" applyFont="1" applyBorder="1" applyAlignment="1">
      <alignment horizontal="right" indent="1"/>
    </xf>
    <xf numFmtId="0" fontId="1" fillId="0" borderId="0" xfId="0" quotePrefix="1" applyFont="1"/>
    <xf numFmtId="0" fontId="2" fillId="0" borderId="7" xfId="0" quotePrefix="1" applyFont="1" applyBorder="1" applyAlignment="1">
      <alignment horizontal="left" wrapText="1" indent="1"/>
    </xf>
    <xf numFmtId="0" fontId="2" fillId="0" borderId="12" xfId="0" quotePrefix="1" applyFont="1" applyBorder="1" applyAlignment="1">
      <alignment horizontal="left" wrapText="1" indent="1"/>
    </xf>
    <xf numFmtId="164" fontId="9" fillId="0" borderId="9" xfId="0" applyNumberFormat="1" applyFont="1" applyBorder="1" applyAlignment="1">
      <alignment horizontal="right"/>
    </xf>
    <xf numFmtId="0" fontId="9" fillId="0" borderId="16" xfId="0" applyFont="1" applyBorder="1" applyAlignment="1">
      <alignment horizontal="right" indent="1"/>
    </xf>
    <xf numFmtId="0" fontId="9" fillId="0" borderId="16" xfId="0" applyFont="1" applyBorder="1" applyAlignment="1">
      <alignment horizontal="right" wrapText="1" indent="1"/>
    </xf>
    <xf numFmtId="0" fontId="7" fillId="0" borderId="6" xfId="0" applyFont="1" applyBorder="1" applyAlignment="1">
      <alignment horizontal="left" vertical="center" wrapText="1"/>
    </xf>
    <xf numFmtId="164" fontId="9" fillId="0" borderId="7" xfId="0" applyNumberFormat="1" applyFont="1" applyBorder="1" applyAlignment="1">
      <alignment horizontal="right"/>
    </xf>
    <xf numFmtId="0" fontId="1" fillId="0" borderId="24" xfId="0" applyFont="1" applyBorder="1" applyAlignment="1">
      <alignment vertical="center" wrapText="1"/>
    </xf>
    <xf numFmtId="0" fontId="1" fillId="0" borderId="0" xfId="0" quotePrefix="1" applyFont="1" applyAlignment="1">
      <alignment vertical="center"/>
    </xf>
    <xf numFmtId="164" fontId="1" fillId="0" borderId="0" xfId="0" applyNumberFormat="1" applyFont="1" applyAlignment="1">
      <alignment horizontal="right" vertical="center"/>
    </xf>
    <xf numFmtId="0" fontId="1" fillId="0" borderId="0" xfId="0" quotePrefix="1" applyFont="1" applyAlignment="1">
      <alignment wrapText="1"/>
    </xf>
    <xf numFmtId="0" fontId="11" fillId="0" borderId="0" xfId="0" applyFont="1"/>
    <xf numFmtId="0" fontId="11" fillId="0" borderId="0" xfId="0" applyFont="1" applyAlignment="1">
      <alignment vertical="center"/>
    </xf>
    <xf numFmtId="0" fontId="1" fillId="0" borderId="17" xfId="0" applyFont="1" applyBorder="1" applyAlignment="1">
      <alignment wrapText="1"/>
    </xf>
    <xf numFmtId="0" fontId="2" fillId="4" borderId="0" xfId="0" applyFont="1" applyFill="1" applyAlignment="1">
      <alignment wrapText="1"/>
    </xf>
    <xf numFmtId="165" fontId="2" fillId="0" borderId="12" xfId="0" applyNumberFormat="1" applyFont="1" applyBorder="1" applyAlignment="1">
      <alignment horizontal="left" vertical="center" wrapText="1" indent="1"/>
    </xf>
    <xf numFmtId="165" fontId="2" fillId="0" borderId="13" xfId="0" applyNumberFormat="1" applyFont="1" applyBorder="1" applyAlignment="1">
      <alignment horizontal="left" indent="1"/>
    </xf>
    <xf numFmtId="165" fontId="2" fillId="0" borderId="13" xfId="0" applyNumberFormat="1" applyFont="1" applyBorder="1" applyAlignment="1">
      <alignment horizontal="left" vertical="center" wrapText="1" indent="1"/>
    </xf>
    <xf numFmtId="165" fontId="2" fillId="0" borderId="12" xfId="0" applyNumberFormat="1" applyFont="1" applyBorder="1" applyAlignment="1">
      <alignment horizontal="left" indent="1"/>
    </xf>
    <xf numFmtId="0" fontId="11" fillId="0" borderId="7" xfId="0" applyFont="1" applyBorder="1" applyAlignment="1">
      <alignment horizontal="left" indent="1"/>
    </xf>
    <xf numFmtId="0" fontId="2" fillId="0" borderId="23" xfId="0" applyFont="1" applyBorder="1" applyAlignment="1">
      <alignment horizontal="center" wrapText="1"/>
    </xf>
    <xf numFmtId="0" fontId="3" fillId="0" borderId="26" xfId="0" applyFont="1" applyBorder="1" applyAlignment="1">
      <alignment horizontal="left" wrapText="1"/>
    </xf>
    <xf numFmtId="0" fontId="26" fillId="0" borderId="8" xfId="0" applyFont="1" applyBorder="1" applyAlignment="1">
      <alignment horizontal="left"/>
    </xf>
    <xf numFmtId="0" fontId="12" fillId="0" borderId="0" xfId="0" applyFont="1" applyAlignment="1">
      <alignment horizontal="left"/>
    </xf>
    <xf numFmtId="0" fontId="20" fillId="0" borderId="0" xfId="0" applyFont="1" applyAlignment="1">
      <alignment vertical="center" wrapText="1"/>
    </xf>
    <xf numFmtId="164" fontId="14" fillId="6" borderId="26" xfId="0" applyNumberFormat="1" applyFont="1" applyFill="1" applyBorder="1" applyAlignment="1">
      <alignment horizontal="justify" vertical="center"/>
    </xf>
    <xf numFmtId="0" fontId="27" fillId="0" borderId="0" xfId="0" applyFont="1" applyAlignment="1">
      <alignment horizontal="center" wrapText="1"/>
    </xf>
    <xf numFmtId="0" fontId="1" fillId="0" borderId="26" xfId="0" applyFont="1" applyBorder="1" applyAlignment="1">
      <alignment vertical="center" wrapText="1"/>
    </xf>
    <xf numFmtId="164" fontId="2" fillId="0" borderId="0" xfId="0" applyNumberFormat="1" applyFont="1" applyAlignment="1">
      <alignment horizontal="right" vertical="center"/>
    </xf>
    <xf numFmtId="0" fontId="9" fillId="4" borderId="8" xfId="0" applyFont="1" applyFill="1" applyBorder="1" applyAlignment="1">
      <alignment horizontal="right" wrapText="1"/>
    </xf>
    <xf numFmtId="0" fontId="2" fillId="5" borderId="15" xfId="0" applyFont="1" applyFill="1" applyBorder="1" applyAlignment="1">
      <alignment vertical="center" wrapText="1"/>
    </xf>
    <xf numFmtId="0" fontId="2" fillId="0" borderId="14" xfId="0" applyFont="1" applyBorder="1"/>
    <xf numFmtId="0" fontId="2" fillId="0" borderId="3" xfId="0" applyFont="1" applyBorder="1"/>
    <xf numFmtId="0" fontId="2" fillId="0" borderId="11" xfId="0" applyFont="1" applyBorder="1"/>
    <xf numFmtId="0" fontId="7" fillId="0" borderId="0" xfId="0" applyFont="1" applyAlignment="1">
      <alignment horizontal="justify" vertical="top" wrapText="1"/>
    </xf>
    <xf numFmtId="0" fontId="2" fillId="5" borderId="12" xfId="0" applyFont="1" applyFill="1" applyBorder="1"/>
    <xf numFmtId="0" fontId="2" fillId="0" borderId="12" xfId="0" applyFont="1" applyBorder="1"/>
    <xf numFmtId="0" fontId="2" fillId="0" borderId="7" xfId="0" applyFont="1" applyBorder="1"/>
    <xf numFmtId="0" fontId="1" fillId="0" borderId="0" xfId="0" applyFont="1" applyAlignment="1">
      <alignment horizontal="left" wrapText="1" indent="1"/>
    </xf>
    <xf numFmtId="0" fontId="9" fillId="4" borderId="8" xfId="0" applyFont="1" applyFill="1" applyBorder="1" applyAlignment="1">
      <alignment horizontal="right" vertical="center" wrapText="1" indent="1"/>
    </xf>
    <xf numFmtId="0" fontId="9" fillId="0" borderId="8" xfId="0" applyFont="1" applyBorder="1" applyAlignment="1">
      <alignment horizontal="right" vertical="center" wrapText="1" indent="1"/>
    </xf>
    <xf numFmtId="0" fontId="2" fillId="5" borderId="3" xfId="0" applyFont="1" applyFill="1" applyBorder="1" applyAlignment="1">
      <alignment vertical="center" wrapText="1"/>
    </xf>
    <xf numFmtId="0" fontId="2" fillId="0" borderId="13" xfId="0" applyFont="1" applyBorder="1" applyAlignment="1">
      <alignment horizontal="center"/>
    </xf>
    <xf numFmtId="0" fontId="2" fillId="0" borderId="3" xfId="0" applyFont="1" applyBorder="1" applyAlignment="1">
      <alignment vertical="center" wrapText="1"/>
    </xf>
    <xf numFmtId="0" fontId="2" fillId="0" borderId="11" xfId="0" applyFont="1" applyBorder="1" applyAlignment="1">
      <alignment vertical="center" wrapText="1"/>
    </xf>
    <xf numFmtId="0" fontId="1" fillId="0" borderId="17" xfId="0" applyFont="1" applyBorder="1" applyAlignment="1">
      <alignment horizontal="left" vertical="center" wrapText="1" indent="1"/>
    </xf>
    <xf numFmtId="0" fontId="2" fillId="0" borderId="0" xfId="0" applyFont="1" applyAlignment="1">
      <alignment horizontal="left" vertical="center" wrapText="1" indent="4"/>
    </xf>
    <xf numFmtId="0" fontId="9" fillId="0" borderId="12" xfId="0" applyFont="1" applyBorder="1" applyAlignment="1">
      <alignment horizontal="right"/>
    </xf>
    <xf numFmtId="0" fontId="2" fillId="0" borderId="7" xfId="0" applyFont="1" applyBorder="1" applyAlignment="1">
      <alignment horizontal="right" indent="1"/>
    </xf>
    <xf numFmtId="0" fontId="26" fillId="0" borderId="0" xfId="0" applyFont="1" applyAlignment="1">
      <alignment horizontal="left"/>
    </xf>
    <xf numFmtId="0" fontId="2" fillId="0" borderId="8" xfId="0" applyFont="1" applyBorder="1" applyAlignment="1">
      <alignment horizontal="center" vertical="center" wrapText="1"/>
    </xf>
    <xf numFmtId="0" fontId="21" fillId="0" borderId="8" xfId="0" applyFont="1" applyBorder="1" applyAlignment="1">
      <alignment horizontal="left" vertical="center"/>
    </xf>
    <xf numFmtId="0" fontId="2" fillId="0" borderId="0" xfId="0" applyFont="1" applyAlignment="1">
      <alignment horizontal="center" vertical="center"/>
    </xf>
    <xf numFmtId="166" fontId="28" fillId="0" borderId="0" xfId="0" applyNumberFormat="1" applyFont="1" applyAlignment="1">
      <alignment horizontal="center" vertical="center"/>
    </xf>
    <xf numFmtId="164" fontId="14" fillId="6" borderId="26" xfId="0" quotePrefix="1" applyNumberFormat="1" applyFont="1" applyFill="1" applyBorder="1" applyAlignment="1">
      <alignment horizontal="center" vertical="center" wrapText="1"/>
    </xf>
    <xf numFmtId="164" fontId="1" fillId="4" borderId="8" xfId="0" quotePrefix="1" applyNumberFormat="1" applyFont="1" applyFill="1" applyBorder="1" applyAlignment="1">
      <alignment horizontal="center" vertical="center" wrapText="1"/>
    </xf>
    <xf numFmtId="164" fontId="29" fillId="0" borderId="0" xfId="0" applyNumberFormat="1" applyFont="1" applyAlignment="1">
      <alignment horizontal="center" vertical="center"/>
    </xf>
    <xf numFmtId="0" fontId="17" fillId="0" borderId="0" xfId="0" applyFont="1" applyAlignment="1">
      <alignment horizontal="center" wrapText="1"/>
    </xf>
    <xf numFmtId="0" fontId="30" fillId="0" borderId="0" xfId="0" applyFont="1" applyAlignment="1">
      <alignment horizontal="left" vertical="center"/>
    </xf>
    <xf numFmtId="0" fontId="31" fillId="0" borderId="0" xfId="0" applyFont="1"/>
    <xf numFmtId="0" fontId="3" fillId="0" borderId="0" xfId="0" applyFont="1" applyAlignment="1">
      <alignment vertical="top" wrapText="1"/>
    </xf>
    <xf numFmtId="0" fontId="3" fillId="0" borderId="0" xfId="0" applyFont="1" applyAlignment="1">
      <alignment horizontal="left" vertical="top" wrapText="1"/>
    </xf>
    <xf numFmtId="0" fontId="1" fillId="0" borderId="8" xfId="0" applyFont="1" applyBorder="1" applyAlignment="1">
      <alignment horizontal="center" vertical="center" wrapText="1"/>
    </xf>
    <xf numFmtId="0" fontId="1" fillId="7" borderId="8" xfId="0" applyFont="1" applyFill="1" applyBorder="1" applyAlignment="1">
      <alignment horizontal="center" vertical="center" wrapText="1"/>
    </xf>
    <xf numFmtId="0" fontId="3" fillId="0" borderId="0" xfId="0" applyFont="1" applyAlignment="1">
      <alignment horizontal="left" vertical="top"/>
    </xf>
    <xf numFmtId="0" fontId="9" fillId="0" borderId="8"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3" borderId="7"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32" fillId="7" borderId="8" xfId="0" applyFont="1" applyFill="1" applyBorder="1" applyAlignment="1">
      <alignment horizontal="left" vertical="center"/>
    </xf>
    <xf numFmtId="0" fontId="9" fillId="3" borderId="8" xfId="0" applyFont="1" applyFill="1" applyBorder="1" applyAlignment="1">
      <alignment horizontal="center" vertical="center" wrapText="1"/>
    </xf>
    <xf numFmtId="0" fontId="2" fillId="0" borderId="27" xfId="0" applyFont="1" applyBorder="1" applyAlignment="1">
      <alignment horizontal="left" vertical="center" wrapText="1" indent="1"/>
    </xf>
    <xf numFmtId="0" fontId="2" fillId="0" borderId="28" xfId="0" applyFont="1" applyBorder="1" applyAlignment="1">
      <alignment horizontal="left" vertical="center" wrapText="1" indent="1"/>
    </xf>
    <xf numFmtId="0" fontId="1" fillId="0" borderId="0" xfId="0" applyFont="1" applyAlignment="1">
      <alignment horizontal="left" vertical="center" wrapText="1" indent="1"/>
    </xf>
    <xf numFmtId="0" fontId="2" fillId="0" borderId="8" xfId="0" applyFont="1" applyBorder="1" applyAlignment="1">
      <alignment horizontal="center" vertical="center"/>
    </xf>
    <xf numFmtId="0" fontId="9" fillId="0" borderId="7" xfId="0" applyFont="1" applyBorder="1" applyAlignment="1">
      <alignment horizontal="center" vertical="center"/>
    </xf>
    <xf numFmtId="0" fontId="9" fillId="3" borderId="11" xfId="0" applyFont="1" applyFill="1" applyBorder="1" applyAlignment="1">
      <alignment horizontal="center" vertical="center" wrapText="1"/>
    </xf>
    <xf numFmtId="0" fontId="2" fillId="0" borderId="29" xfId="0" applyFont="1" applyBorder="1" applyAlignment="1">
      <alignment horizontal="left" vertical="center" wrapText="1" indent="1"/>
    </xf>
    <xf numFmtId="0" fontId="9" fillId="0" borderId="24" xfId="0" applyFont="1" applyBorder="1" applyAlignment="1">
      <alignment horizontal="center" vertical="center"/>
    </xf>
    <xf numFmtId="0" fontId="2" fillId="0" borderId="27" xfId="0" applyFont="1" applyBorder="1" applyAlignment="1">
      <alignment horizontal="left" vertical="center" indent="1"/>
    </xf>
    <xf numFmtId="0" fontId="2" fillId="0" borderId="4" xfId="0" applyFont="1" applyBorder="1" applyAlignment="1">
      <alignment horizontal="left" vertical="center" wrapText="1" indent="1"/>
    </xf>
    <xf numFmtId="0" fontId="9" fillId="0" borderId="8" xfId="0" applyFont="1" applyBorder="1" applyAlignment="1">
      <alignment horizontal="center" vertical="center"/>
    </xf>
    <xf numFmtId="0" fontId="2" fillId="0" borderId="22" xfId="0" applyFont="1" applyBorder="1" applyAlignment="1">
      <alignment horizontal="left" vertical="center" wrapText="1" indent="1"/>
    </xf>
    <xf numFmtId="0" fontId="2" fillId="0" borderId="30" xfId="0" applyFont="1" applyBorder="1" applyAlignment="1">
      <alignment horizontal="left" vertical="center" wrapText="1" indent="2"/>
    </xf>
    <xf numFmtId="0" fontId="9" fillId="0" borderId="16" xfId="0" applyFont="1" applyBorder="1" applyAlignment="1">
      <alignment horizontal="center" vertical="center"/>
    </xf>
    <xf numFmtId="0" fontId="2" fillId="0" borderId="4" xfId="0" applyFont="1" applyBorder="1" applyAlignment="1">
      <alignment horizontal="left" vertical="center" wrapText="1" indent="2"/>
    </xf>
    <xf numFmtId="0" fontId="9" fillId="0" borderId="12" xfId="0" applyFont="1" applyBorder="1" applyAlignment="1">
      <alignment horizontal="center" vertical="center"/>
    </xf>
    <xf numFmtId="0" fontId="2" fillId="0" borderId="29" xfId="0" applyFont="1" applyBorder="1" applyAlignment="1">
      <alignment horizontal="left" vertical="center" wrapText="1" indent="2"/>
    </xf>
    <xf numFmtId="0" fontId="9" fillId="0" borderId="9" xfId="0" applyFont="1" applyBorder="1" applyAlignment="1">
      <alignment horizontal="center" vertical="center"/>
    </xf>
    <xf numFmtId="0" fontId="2" fillId="5" borderId="23" xfId="0" applyFont="1" applyFill="1" applyBorder="1" applyAlignment="1">
      <alignment horizontal="left" vertical="center" wrapText="1" indent="1"/>
    </xf>
    <xf numFmtId="0" fontId="2" fillId="0" borderId="0" xfId="0" applyFont="1" applyAlignment="1">
      <alignment wrapText="1"/>
    </xf>
    <xf numFmtId="0" fontId="1" fillId="0" borderId="0" xfId="0" applyFont="1" applyAlignment="1">
      <alignment horizontal="left" vertical="center" wrapText="1"/>
    </xf>
    <xf numFmtId="0" fontId="9" fillId="0" borderId="0" xfId="0" applyFont="1" applyAlignment="1">
      <alignment horizontal="center" vertical="center"/>
    </xf>
    <xf numFmtId="0" fontId="33" fillId="0" borderId="0" xfId="0" applyFont="1" applyAlignment="1">
      <alignment horizontal="left" vertical="justify"/>
    </xf>
    <xf numFmtId="0" fontId="1" fillId="0" borderId="10" xfId="0" applyFont="1" applyBorder="1"/>
    <xf numFmtId="0" fontId="11" fillId="0" borderId="10" xfId="0" applyFont="1" applyBorder="1" applyAlignment="1">
      <alignment horizontal="center"/>
    </xf>
    <xf numFmtId="0" fontId="9" fillId="0" borderId="7" xfId="0" applyFont="1" applyBorder="1" applyAlignment="1">
      <alignment horizontal="center"/>
    </xf>
    <xf numFmtId="0" fontId="9" fillId="3" borderId="7" xfId="0" applyFont="1" applyFill="1" applyBorder="1" applyAlignment="1">
      <alignment horizontal="center" wrapText="1"/>
    </xf>
    <xf numFmtId="0" fontId="9" fillId="0" borderId="16" xfId="0" applyFont="1" applyBorder="1" applyAlignment="1">
      <alignment horizontal="center"/>
    </xf>
    <xf numFmtId="0" fontId="9" fillId="0" borderId="12" xfId="0" applyFont="1" applyBorder="1" applyAlignment="1">
      <alignment horizontal="center"/>
    </xf>
    <xf numFmtId="0" fontId="9" fillId="0" borderId="12" xfId="0" applyFont="1" applyBorder="1" applyAlignment="1">
      <alignment horizontal="center"/>
    </xf>
    <xf numFmtId="0" fontId="9" fillId="3" borderId="8" xfId="0" applyFont="1" applyFill="1" applyBorder="1" applyAlignment="1">
      <alignment horizontal="center" wrapText="1"/>
    </xf>
    <xf numFmtId="0" fontId="1" fillId="0" borderId="23" xfId="0" applyFont="1" applyBorder="1" applyAlignment="1">
      <alignment horizontal="center" wrapText="1"/>
    </xf>
    <xf numFmtId="0" fontId="9" fillId="3" borderId="8" xfId="0" applyFont="1" applyFill="1" applyBorder="1" applyAlignment="1">
      <alignment horizontal="center"/>
    </xf>
    <xf numFmtId="0" fontId="2" fillId="0" borderId="0" xfId="0" applyFont="1" applyAlignment="1">
      <alignment horizontal="right"/>
    </xf>
    <xf numFmtId="0" fontId="2" fillId="0" borderId="0" xfId="0" applyFont="1" applyAlignment="1">
      <alignment horizontal="right"/>
    </xf>
    <xf numFmtId="0" fontId="1" fillId="0" borderId="0" xfId="0" applyFont="1" applyAlignment="1">
      <alignment horizontal="right"/>
    </xf>
    <xf numFmtId="0" fontId="2" fillId="0" borderId="0" xfId="0" applyFont="1"/>
    <xf numFmtId="0" fontId="2" fillId="0" borderId="0" xfId="0" applyFont="1"/>
    <xf numFmtId="0" fontId="34" fillId="0" borderId="0" xfId="0" applyFont="1"/>
    <xf numFmtId="0" fontId="3" fillId="0" borderId="0" xfId="0" applyFont="1" applyAlignment="1">
      <alignment horizontal="left" wrapText="1"/>
    </xf>
    <xf numFmtId="0" fontId="2" fillId="0" borderId="0" xfId="0" applyFont="1" applyAlignment="1">
      <alignment vertical="center" wrapText="1"/>
    </xf>
    <xf numFmtId="0" fontId="1" fillId="0" borderId="0" xfId="0" applyFont="1" applyAlignment="1">
      <alignment horizontal="center" vertical="center" wrapText="1"/>
    </xf>
    <xf numFmtId="0" fontId="2" fillId="0" borderId="17" xfId="0" applyFont="1" applyBorder="1" applyAlignment="1">
      <alignment horizontal="center" wrapText="1"/>
    </xf>
    <xf numFmtId="0" fontId="9" fillId="0" borderId="11" xfId="0" applyFont="1" applyBorder="1" applyAlignment="1">
      <alignment horizontal="center" vertical="center"/>
    </xf>
    <xf numFmtId="0" fontId="9" fillId="0" borderId="3" xfId="0" applyFont="1" applyBorder="1" applyAlignment="1">
      <alignment horizontal="center" vertical="center"/>
    </xf>
    <xf numFmtId="0" fontId="9" fillId="0" borderId="15" xfId="0" applyFont="1" applyBorder="1" applyAlignment="1">
      <alignment horizontal="center" vertical="center"/>
    </xf>
    <xf numFmtId="0" fontId="1" fillId="0" borderId="23" xfId="0" applyFont="1" applyBorder="1" applyAlignment="1">
      <alignment vertical="center" wrapText="1"/>
    </xf>
    <xf numFmtId="0" fontId="9" fillId="3" borderId="26" xfId="0" applyFont="1" applyFill="1" applyBorder="1" applyAlignment="1">
      <alignment horizontal="center" vertical="center" wrapText="1"/>
    </xf>
    <xf numFmtId="0" fontId="34" fillId="0" borderId="0" xfId="0" applyFont="1" applyAlignment="1">
      <alignment vertical="center"/>
    </xf>
    <xf numFmtId="0" fontId="35" fillId="0" borderId="10" xfId="0" applyFont="1" applyBorder="1" applyAlignment="1">
      <alignment horizontal="left" vertical="center" wrapText="1"/>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10" xfId="0" applyFont="1" applyBorder="1"/>
    <xf numFmtId="0" fontId="1" fillId="7" borderId="8" xfId="0" applyFont="1" applyFill="1" applyBorder="1" applyAlignment="1">
      <alignment horizontal="left" vertical="center" indent="1"/>
    </xf>
    <xf numFmtId="0" fontId="9" fillId="3" borderId="8" xfId="0" applyFont="1" applyFill="1" applyBorder="1" applyAlignment="1">
      <alignment horizontal="center" vertical="center" wrapText="1"/>
    </xf>
    <xf numFmtId="0" fontId="33" fillId="0" borderId="0" xfId="0" applyFont="1" applyAlignment="1">
      <alignment vertical="top" wrapText="1"/>
    </xf>
    <xf numFmtId="0" fontId="2" fillId="0" borderId="10" xfId="0" applyFont="1" applyBorder="1" applyAlignment="1">
      <alignment horizontal="left" vertical="center" indent="1"/>
    </xf>
    <xf numFmtId="0" fontId="11" fillId="0" borderId="10" xfId="0" applyFont="1" applyBorder="1" applyAlignment="1">
      <alignment horizontal="right" vertical="center"/>
    </xf>
    <xf numFmtId="0" fontId="1" fillId="0" borderId="10" xfId="0" applyFont="1" applyBorder="1" applyAlignment="1">
      <alignment horizontal="right" vertical="center"/>
    </xf>
    <xf numFmtId="0" fontId="1" fillId="0" borderId="0" xfId="0" applyFont="1" applyAlignment="1">
      <alignment horizontal="right" vertical="center"/>
    </xf>
    <xf numFmtId="0" fontId="2" fillId="0" borderId="30" xfId="0" applyFont="1" applyBorder="1" applyAlignment="1">
      <alignment horizontal="left" vertical="center" indent="1"/>
    </xf>
    <xf numFmtId="0" fontId="9" fillId="4" borderId="16" xfId="0" applyFont="1" applyFill="1" applyBorder="1" applyAlignment="1">
      <alignment horizontal="center" vertical="center" wrapText="1"/>
    </xf>
    <xf numFmtId="0" fontId="2" fillId="0" borderId="4" xfId="0" applyFont="1" applyBorder="1" applyAlignment="1">
      <alignment horizontal="left" vertical="center" indent="1"/>
    </xf>
    <xf numFmtId="0" fontId="2" fillId="0" borderId="31" xfId="0" applyFont="1" applyBorder="1" applyAlignment="1">
      <alignment horizontal="left" vertical="center" indent="1"/>
    </xf>
    <xf numFmtId="0" fontId="9" fillId="4" borderId="24" xfId="0" applyFont="1" applyFill="1" applyBorder="1" applyAlignment="1">
      <alignment horizontal="center" vertical="center" wrapText="1"/>
    </xf>
    <xf numFmtId="0" fontId="3" fillId="0" borderId="0" xfId="0" applyFont="1" applyAlignment="1">
      <alignment horizontal="left" vertical="justify"/>
    </xf>
    <xf numFmtId="0" fontId="2" fillId="0" borderId="7" xfId="0" quotePrefix="1" applyFont="1" applyBorder="1" applyAlignment="1">
      <alignment horizontal="left" vertical="center" wrapText="1" indent="1"/>
    </xf>
    <xf numFmtId="0" fontId="2" fillId="0" borderId="12" xfId="0" quotePrefix="1" applyFont="1" applyBorder="1" applyAlignment="1">
      <alignment horizontal="left" vertical="center" wrapText="1" indent="1"/>
    </xf>
    <xf numFmtId="0" fontId="2" fillId="0" borderId="13" xfId="0" quotePrefix="1" applyFont="1" applyBorder="1" applyAlignment="1">
      <alignment horizontal="left" vertical="center" wrapText="1" indent="1"/>
    </xf>
    <xf numFmtId="0" fontId="2" fillId="0" borderId="9" xfId="0" quotePrefix="1" applyFont="1" applyBorder="1" applyAlignment="1">
      <alignment horizontal="left" vertical="center" wrapText="1" indent="1"/>
    </xf>
    <xf numFmtId="0" fontId="2" fillId="5" borderId="9" xfId="0" quotePrefix="1" applyFont="1" applyFill="1" applyBorder="1" applyAlignment="1">
      <alignment horizontal="left" vertical="center" wrapText="1" indent="1"/>
    </xf>
    <xf numFmtId="0" fontId="9" fillId="0" borderId="8" xfId="0" applyFont="1" applyBorder="1" applyAlignment="1">
      <alignment horizontal="center" vertical="center" wrapText="1"/>
    </xf>
    <xf numFmtId="0" fontId="3" fillId="0" borderId="0" xfId="0" applyFont="1" applyAlignment="1">
      <alignment horizontal="left" vertical="center" wrapText="1"/>
    </xf>
    <xf numFmtId="0" fontId="2" fillId="6" borderId="0" xfId="0" applyFont="1" applyFill="1"/>
    <xf numFmtId="0" fontId="9" fillId="0" borderId="0" xfId="0" applyFont="1" applyAlignment="1">
      <alignment horizontal="center" vertical="center" wrapText="1"/>
    </xf>
    <xf numFmtId="0" fontId="2" fillId="6" borderId="0" xfId="0" applyFont="1" applyFill="1" applyAlignment="1">
      <alignment horizontal="left"/>
    </xf>
    <xf numFmtId="0" fontId="2" fillId="6" borderId="0" xfId="0" applyFont="1" applyFill="1" applyAlignment="1">
      <alignment horizontal="right"/>
    </xf>
    <xf numFmtId="0" fontId="9" fillId="6" borderId="0" xfId="0" applyFont="1" applyFill="1" applyAlignment="1">
      <alignment horizontal="center" vertical="center" wrapText="1"/>
    </xf>
    <xf numFmtId="0" fontId="1" fillId="0" borderId="0" xfId="0" applyFont="1" applyAlignment="1">
      <alignment vertical="top"/>
    </xf>
    <xf numFmtId="0" fontId="2" fillId="0" borderId="0" xfId="0" applyFont="1" applyAlignment="1">
      <alignment vertical="top" wrapText="1"/>
    </xf>
    <xf numFmtId="0" fontId="33" fillId="0" borderId="0" xfId="0" applyFont="1"/>
    <xf numFmtId="0" fontId="36" fillId="0" borderId="0" xfId="0" applyFont="1"/>
    <xf numFmtId="0" fontId="33" fillId="0" borderId="0" xfId="0" applyFont="1" applyAlignment="1">
      <alignment horizontal="right"/>
    </xf>
    <xf numFmtId="0" fontId="37" fillId="0" borderId="0" xfId="0" applyFont="1" applyAlignment="1">
      <alignment horizontal="right" vertical="center" wrapText="1"/>
    </xf>
    <xf numFmtId="0" fontId="2" fillId="0" borderId="0" xfId="0" applyFont="1" applyAlignment="1">
      <alignment horizontal="justify" vertical="center" wrapText="1"/>
    </xf>
    <xf numFmtId="0" fontId="38" fillId="0" borderId="0" xfId="0" applyFont="1"/>
    <xf numFmtId="0" fontId="17" fillId="0" borderId="0" xfId="0" applyFont="1"/>
    <xf numFmtId="0" fontId="33" fillId="0" borderId="0" xfId="0" applyFont="1" applyAlignment="1">
      <alignment horizontal="center" vertical="center" wrapText="1"/>
    </xf>
    <xf numFmtId="0" fontId="39" fillId="0" borderId="0" xfId="0" applyFont="1"/>
    <xf numFmtId="0" fontId="40" fillId="0" borderId="0" xfId="0" applyFont="1"/>
    <xf numFmtId="0" fontId="17" fillId="0" borderId="0" xfId="0" applyFont="1" applyAlignment="1">
      <alignment horizontal="left" wrapText="1"/>
    </xf>
    <xf numFmtId="0" fontId="40" fillId="0" borderId="0" xfId="0" applyFont="1" applyAlignment="1">
      <alignment wrapText="1"/>
    </xf>
    <xf numFmtId="0" fontId="41" fillId="0" borderId="0" xfId="0" applyFont="1"/>
    <xf numFmtId="0" fontId="26" fillId="0" borderId="0" xfId="0" applyFont="1"/>
    <xf numFmtId="0" fontId="42" fillId="0" borderId="0" xfId="0" applyFont="1"/>
    <xf numFmtId="0" fontId="43" fillId="0" borderId="0" xfId="0" applyFont="1" applyAlignment="1">
      <alignment vertical="top" wrapText="1"/>
    </xf>
    <xf numFmtId="0" fontId="44" fillId="0" borderId="0" xfId="0" applyFont="1" applyAlignment="1">
      <alignment horizontal="left" vertical="top" wrapText="1"/>
    </xf>
    <xf numFmtId="0" fontId="2" fillId="0" borderId="0" xfId="0" applyFont="1" applyAlignment="1">
      <alignment horizontal="left" vertical="top"/>
    </xf>
    <xf numFmtId="0" fontId="5" fillId="0" borderId="1" xfId="0" applyFont="1" applyBorder="1" applyAlignment="1">
      <alignment vertical="top"/>
    </xf>
    <xf numFmtId="0" fontId="20" fillId="0" borderId="0" xfId="0" applyFont="1"/>
    <xf numFmtId="0" fontId="1" fillId="0" borderId="0" xfId="0" applyFont="1" applyAlignment="1">
      <alignment vertical="top" wrapText="1"/>
    </xf>
    <xf numFmtId="0" fontId="4" fillId="0" borderId="0" xfId="0" applyFont="1" applyAlignment="1">
      <alignment horizontal="left" vertical="center"/>
    </xf>
    <xf numFmtId="0" fontId="5" fillId="0" borderId="1" xfId="0" applyFont="1" applyBorder="1" applyAlignment="1">
      <alignment vertical="top"/>
    </xf>
    <xf numFmtId="0" fontId="2" fillId="0" borderId="1" xfId="0" applyFont="1" applyBorder="1"/>
    <xf numFmtId="0" fontId="5" fillId="0" borderId="0" xfId="0" applyFont="1" applyAlignment="1">
      <alignment vertical="top"/>
    </xf>
    <xf numFmtId="0" fontId="2" fillId="8" borderId="8" xfId="0" applyFont="1" applyFill="1" applyBorder="1" applyAlignment="1">
      <alignment horizontal="center" vertical="center" wrapText="1"/>
    </xf>
    <xf numFmtId="0" fontId="1" fillId="0" borderId="0" xfId="0" applyFont="1" applyAlignment="1">
      <alignment horizontal="left" vertical="center" wrapText="1"/>
    </xf>
    <xf numFmtId="0" fontId="2" fillId="9" borderId="8" xfId="0" applyFont="1" applyFill="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xf>
    <xf numFmtId="0" fontId="2" fillId="0" borderId="8" xfId="0" applyFont="1" applyBorder="1" applyAlignment="1">
      <alignment horizontal="left" vertical="center" wrapText="1"/>
    </xf>
    <xf numFmtId="0" fontId="1"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vertical="center" wrapText="1"/>
    </xf>
    <xf numFmtId="0" fontId="2" fillId="0" borderId="8" xfId="0" applyFont="1" applyBorder="1" applyAlignment="1">
      <alignment horizontal="left" wrapText="1"/>
    </xf>
    <xf numFmtId="0" fontId="2" fillId="0" borderId="0" xfId="0" applyFont="1" applyAlignment="1">
      <alignment horizontal="left"/>
    </xf>
    <xf numFmtId="0" fontId="3" fillId="0" borderId="0" xfId="0" applyFont="1"/>
    <xf numFmtId="0" fontId="2" fillId="0" borderId="0" xfId="0" applyFont="1" applyAlignment="1">
      <alignment horizontal="right"/>
    </xf>
    <xf numFmtId="0" fontId="1" fillId="0" borderId="0" xfId="0" applyFont="1" applyAlignment="1">
      <alignment vertical="center"/>
    </xf>
    <xf numFmtId="0" fontId="45" fillId="0" borderId="1" xfId="0" applyFont="1" applyBorder="1" applyAlignment="1">
      <alignment vertical="top"/>
    </xf>
    <xf numFmtId="0" fontId="46" fillId="0" borderId="32" xfId="0" applyFont="1" applyBorder="1"/>
    <xf numFmtId="0" fontId="15" fillId="0" borderId="0" xfId="0" applyFont="1" applyAlignment="1">
      <alignment horizontal="left" vertical="center" wrapText="1"/>
    </xf>
    <xf numFmtId="0" fontId="2" fillId="0" borderId="8" xfId="0" applyFont="1" applyBorder="1" applyAlignment="1">
      <alignment horizontal="center" vertical="center"/>
    </xf>
    <xf numFmtId="0" fontId="2" fillId="0" borderId="0" xfId="0" applyFont="1" applyAlignment="1">
      <alignment horizontal="center" vertical="center"/>
    </xf>
    <xf numFmtId="0" fontId="1" fillId="0" borderId="0" xfId="0" applyFont="1" applyAlignment="1">
      <alignment wrapText="1"/>
    </xf>
    <xf numFmtId="0" fontId="2" fillId="0" borderId="0" xfId="0" applyFont="1" applyAlignment="1">
      <alignment horizontal="center"/>
    </xf>
    <xf numFmtId="0" fontId="47" fillId="0" borderId="0" xfId="0" applyFont="1"/>
    <xf numFmtId="0" fontId="24" fillId="4" borderId="8" xfId="0" quotePrefix="1" applyFont="1" applyFill="1" applyBorder="1" applyAlignment="1">
      <alignment wrapText="1"/>
    </xf>
    <xf numFmtId="0" fontId="1" fillId="6" borderId="23" xfId="0" quotePrefix="1" applyFont="1" applyFill="1" applyBorder="1" applyAlignment="1">
      <alignment horizontal="center" vertical="center" wrapText="1"/>
    </xf>
    <xf numFmtId="0" fontId="2" fillId="0" borderId="0" xfId="0" quotePrefix="1" applyFont="1" applyAlignment="1">
      <alignment horizontal="center"/>
    </xf>
    <xf numFmtId="0" fontId="2" fillId="0" borderId="0" xfId="0" quotePrefix="1" applyFont="1" applyAlignment="1">
      <alignment horizontal="center"/>
    </xf>
    <xf numFmtId="0" fontId="2" fillId="0" borderId="21" xfId="0" applyFont="1" applyBorder="1" applyAlignment="1">
      <alignment horizontal="center" vertical="center" wrapText="1"/>
    </xf>
    <xf numFmtId="0" fontId="9" fillId="0" borderId="21" xfId="0" applyFont="1" applyBorder="1" applyAlignment="1">
      <alignment horizontal="center" vertical="center" wrapText="1"/>
    </xf>
    <xf numFmtId="0" fontId="9" fillId="3" borderId="26" xfId="0" applyFont="1" applyFill="1" applyBorder="1" applyAlignment="1">
      <alignment horizontal="center" vertical="center" wrapText="1"/>
    </xf>
    <xf numFmtId="0" fontId="9" fillId="0" borderId="13" xfId="0" applyFont="1" applyBorder="1" applyAlignment="1">
      <alignment horizontal="center" vertical="center"/>
    </xf>
    <xf numFmtId="0" fontId="2" fillId="0" borderId="0" xfId="0" applyFont="1" applyAlignment="1">
      <alignment vertical="center"/>
    </xf>
    <xf numFmtId="0" fontId="2" fillId="11" borderId="8" xfId="0" applyFont="1" applyFill="1" applyBorder="1" applyAlignment="1">
      <alignment horizontal="center" vertical="center" wrapText="1"/>
    </xf>
    <xf numFmtId="0" fontId="2" fillId="0" borderId="8" xfId="0" applyFont="1" applyBorder="1" applyAlignment="1" applyProtection="1">
      <alignment horizontal="left" vertical="center" wrapText="1" indent="1"/>
      <protection locked="0"/>
    </xf>
    <xf numFmtId="0" fontId="1" fillId="0" borderId="8" xfId="0" applyFont="1" applyBorder="1" applyAlignment="1">
      <alignment vertical="center"/>
    </xf>
    <xf numFmtId="0" fontId="11" fillId="4" borderId="8" xfId="0" applyFont="1" applyFill="1" applyBorder="1"/>
    <xf numFmtId="0" fontId="2" fillId="9" borderId="8" xfId="0" applyFont="1" applyFill="1" applyBorder="1" applyAlignment="1">
      <alignment horizontal="left" wrapText="1"/>
    </xf>
    <xf numFmtId="0" fontId="1" fillId="4" borderId="8" xfId="0" quotePrefix="1" applyFont="1" applyFill="1" applyBorder="1" applyAlignment="1">
      <alignment horizontal="center" vertical="center" wrapText="1"/>
    </xf>
    <xf numFmtId="0" fontId="1" fillId="6" borderId="26" xfId="0" quotePrefix="1" applyFont="1" applyFill="1" applyBorder="1" applyAlignment="1">
      <alignment horizontal="center" vertical="center" wrapText="1"/>
    </xf>
    <xf numFmtId="0" fontId="3" fillId="0" borderId="17" xfId="0" applyFont="1" applyBorder="1" applyAlignment="1">
      <alignment horizontal="left" vertical="justify"/>
    </xf>
    <xf numFmtId="0" fontId="1" fillId="0" borderId="17" xfId="0" applyFont="1" applyBorder="1" applyAlignment="1">
      <alignment horizontal="left" wrapText="1" indent="1"/>
    </xf>
    <xf numFmtId="0" fontId="48" fillId="0" borderId="7" xfId="0" applyFont="1" applyBorder="1" applyAlignment="1">
      <alignment horizontal="left" indent="1"/>
    </xf>
    <xf numFmtId="0" fontId="48" fillId="0" borderId="12" xfId="0" applyFont="1" applyBorder="1" applyAlignment="1">
      <alignment horizontal="left" indent="1"/>
    </xf>
    <xf numFmtId="0" fontId="48" fillId="0" borderId="18" xfId="0" applyFont="1" applyBorder="1" applyAlignment="1">
      <alignment horizontal="left" indent="1"/>
    </xf>
    <xf numFmtId="0" fontId="48" fillId="4" borderId="9" xfId="0" applyFont="1" applyFill="1" applyBorder="1" applyAlignment="1">
      <alignment horizontal="left" indent="1"/>
    </xf>
    <xf numFmtId="0" fontId="1" fillId="0" borderId="10" xfId="0" applyFont="1" applyBorder="1" applyAlignment="1">
      <alignment horizontal="left" vertical="center"/>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1" xfId="0" applyFont="1" applyBorder="1" applyAlignment="1">
      <alignment horizontal="left" vertical="center" wrapText="1" indent="1"/>
    </xf>
    <xf numFmtId="0" fontId="32" fillId="7" borderId="24" xfId="0" applyFont="1" applyFill="1" applyBorder="1" applyAlignment="1">
      <alignment horizontal="left" vertical="center"/>
    </xf>
    <xf numFmtId="0" fontId="9" fillId="3" borderId="24"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2" fillId="0" borderId="33" xfId="0" applyFont="1" applyBorder="1" applyAlignment="1">
      <alignment horizontal="left" vertical="center" wrapText="1" indent="1"/>
    </xf>
    <xf numFmtId="0" fontId="9" fillId="0" borderId="34"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9" fillId="3" borderId="36" xfId="0" applyFont="1" applyFill="1" applyBorder="1" applyAlignment="1">
      <alignment horizontal="center" vertical="center" wrapText="1"/>
    </xf>
    <xf numFmtId="0" fontId="2" fillId="0" borderId="37" xfId="0" applyFont="1" applyBorder="1" applyAlignment="1">
      <alignment horizontal="left" vertical="center" wrapText="1" indent="1"/>
    </xf>
    <xf numFmtId="0" fontId="9" fillId="0" borderId="38" xfId="0" applyFont="1" applyBorder="1" applyAlignment="1" applyProtection="1">
      <alignment horizontal="center" vertical="center"/>
      <protection locked="0"/>
    </xf>
    <xf numFmtId="0" fontId="9" fillId="0" borderId="39" xfId="0" applyFont="1" applyBorder="1" applyAlignment="1" applyProtection="1">
      <alignment horizontal="center" vertical="center"/>
      <protection locked="0"/>
    </xf>
    <xf numFmtId="0" fontId="9" fillId="3" borderId="40" xfId="0" applyFont="1" applyFill="1" applyBorder="1" applyAlignment="1">
      <alignment horizontal="center" vertical="center" wrapText="1"/>
    </xf>
    <xf numFmtId="0" fontId="9" fillId="0" borderId="0" xfId="0" applyFont="1" applyAlignment="1">
      <alignment wrapText="1"/>
    </xf>
    <xf numFmtId="164" fontId="14" fillId="0" borderId="0" xfId="0" applyNumberFormat="1" applyFont="1" applyAlignment="1">
      <alignment horizontal="justify" vertical="center"/>
    </xf>
    <xf numFmtId="0" fontId="20" fillId="0" borderId="8" xfId="0" applyFont="1" applyBorder="1" applyAlignment="1">
      <alignment vertical="center" wrapText="1"/>
    </xf>
    <xf numFmtId="0" fontId="2" fillId="0" borderId="41" xfId="0" applyFont="1" applyBorder="1" applyAlignment="1">
      <alignment vertical="center" wrapText="1"/>
    </xf>
    <xf numFmtId="0" fontId="2" fillId="0" borderId="42" xfId="0" applyFont="1" applyBorder="1" applyAlignment="1">
      <alignment vertical="center" wrapText="1"/>
    </xf>
    <xf numFmtId="0" fontId="2" fillId="0" borderId="43" xfId="0" applyFont="1" applyBorder="1" applyAlignment="1">
      <alignment vertical="center" wrapText="1"/>
    </xf>
    <xf numFmtId="0" fontId="2" fillId="0" borderId="44" xfId="0" applyFont="1" applyBorder="1" applyAlignment="1">
      <alignment vertical="center" wrapText="1"/>
    </xf>
    <xf numFmtId="0" fontId="2" fillId="0" borderId="45" xfId="0" applyFont="1" applyBorder="1" applyAlignment="1">
      <alignment vertical="center" wrapText="1"/>
    </xf>
    <xf numFmtId="0" fontId="2" fillId="0" borderId="46" xfId="0" applyFont="1" applyBorder="1" applyAlignment="1">
      <alignment vertical="center" wrapText="1"/>
    </xf>
    <xf numFmtId="0" fontId="2" fillId="0" borderId="52" xfId="0" applyFont="1" applyBorder="1" applyAlignment="1">
      <alignment vertical="top" wrapText="1"/>
    </xf>
    <xf numFmtId="14" fontId="33" fillId="0" borderId="0" xfId="0" applyNumberFormat="1" applyFont="1"/>
    <xf numFmtId="0" fontId="33" fillId="0" borderId="0" xfId="0" applyFont="1" applyAlignment="1">
      <alignment horizontal="right"/>
    </xf>
    <xf numFmtId="0" fontId="43" fillId="0" borderId="0" xfId="0" applyFont="1" applyAlignment="1">
      <alignment horizontal="left" vertical="justify" wrapText="1"/>
    </xf>
    <xf numFmtId="0" fontId="49" fillId="0" borderId="0" xfId="0" applyFont="1" applyAlignment="1">
      <alignment horizontal="center" wrapText="1"/>
    </xf>
    <xf numFmtId="0" fontId="2" fillId="0" borderId="0" xfId="0" applyFont="1" applyAlignment="1">
      <alignment horizontal="center" wrapText="1"/>
    </xf>
    <xf numFmtId="0" fontId="50" fillId="0" borderId="47" xfId="0" applyFont="1" applyBorder="1" applyAlignment="1">
      <alignment horizontal="left" vertical="center" wrapText="1"/>
    </xf>
    <xf numFmtId="0" fontId="50" fillId="0" borderId="0" xfId="0" applyFont="1" applyAlignment="1">
      <alignment horizontal="left" vertical="center" wrapText="1"/>
    </xf>
    <xf numFmtId="0" fontId="50" fillId="0" borderId="48" xfId="0" applyFont="1" applyBorder="1" applyAlignment="1">
      <alignment horizontal="left" vertical="center" wrapText="1"/>
    </xf>
    <xf numFmtId="0" fontId="37" fillId="0" borderId="0" xfId="0" applyFont="1" applyAlignment="1">
      <alignment horizontal="center" vertical="center" wrapText="1"/>
    </xf>
    <xf numFmtId="0" fontId="33" fillId="3" borderId="19"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3" borderId="22" xfId="0" applyFont="1" applyFill="1" applyBorder="1" applyAlignment="1">
      <alignment horizontal="center" vertical="center" wrapText="1"/>
    </xf>
    <xf numFmtId="0" fontId="33" fillId="3" borderId="20" xfId="0" applyFont="1" applyFill="1" applyBorder="1" applyAlignment="1">
      <alignment horizontal="center" vertical="center" wrapText="1"/>
    </xf>
    <xf numFmtId="0" fontId="33" fillId="3" borderId="0" xfId="0" applyFont="1" applyFill="1" applyAlignment="1">
      <alignment horizontal="center" vertical="center" wrapText="1"/>
    </xf>
    <xf numFmtId="0" fontId="33" fillId="3" borderId="49" xfId="0" applyFont="1" applyFill="1" applyBorder="1" applyAlignment="1">
      <alignment horizontal="center" vertical="center" wrapText="1"/>
    </xf>
    <xf numFmtId="0" fontId="33" fillId="3" borderId="25" xfId="0" applyFont="1" applyFill="1" applyBorder="1" applyAlignment="1">
      <alignment horizontal="center" vertical="center" wrapText="1"/>
    </xf>
    <xf numFmtId="0" fontId="33" fillId="3" borderId="17" xfId="0" applyFont="1" applyFill="1" applyBorder="1" applyAlignment="1">
      <alignment horizontal="center" vertical="center" wrapText="1"/>
    </xf>
    <xf numFmtId="0" fontId="33" fillId="3" borderId="29" xfId="0" applyFont="1" applyFill="1" applyBorder="1" applyAlignment="1">
      <alignment horizontal="center" vertical="center" wrapText="1"/>
    </xf>
    <xf numFmtId="0" fontId="3" fillId="0" borderId="6" xfId="0" applyFont="1" applyBorder="1" applyAlignment="1">
      <alignment horizontal="center"/>
    </xf>
    <xf numFmtId="0" fontId="3" fillId="0" borderId="0" xfId="0" applyFont="1" applyAlignment="1">
      <alignment horizontal="center"/>
    </xf>
    <xf numFmtId="0" fontId="3" fillId="0" borderId="0" xfId="0" applyFont="1" applyAlignment="1">
      <alignment horizontal="justify" vertical="top" wrapText="1"/>
    </xf>
    <xf numFmtId="0" fontId="15" fillId="0" borderId="0" xfId="0" applyFont="1" applyAlignment="1">
      <alignment horizontal="left" vertical="center" wrapText="1"/>
    </xf>
    <xf numFmtId="0" fontId="2" fillId="0" borderId="6" xfId="0" applyFont="1" applyBorder="1" applyAlignment="1">
      <alignment horizontal="center"/>
    </xf>
    <xf numFmtId="0" fontId="2" fillId="0" borderId="22" xfId="0" applyFont="1" applyBorder="1" applyAlignment="1">
      <alignment horizontal="center"/>
    </xf>
    <xf numFmtId="0" fontId="2" fillId="0" borderId="26" xfId="0" applyFont="1" applyBorder="1" applyAlignment="1">
      <alignment horizontal="center"/>
    </xf>
    <xf numFmtId="0" fontId="2" fillId="0" borderId="23" xfId="0" applyFont="1" applyBorder="1" applyAlignment="1">
      <alignment horizontal="center"/>
    </xf>
    <xf numFmtId="0" fontId="2" fillId="0" borderId="10" xfId="0" applyFont="1" applyBorder="1" applyAlignment="1">
      <alignment horizontal="center"/>
    </xf>
    <xf numFmtId="0" fontId="1" fillId="0" borderId="0" xfId="0" applyFont="1" applyAlignment="1">
      <alignment horizontal="justify" wrapText="1"/>
    </xf>
    <xf numFmtId="0" fontId="52" fillId="0" borderId="0" xfId="0" applyFont="1" applyAlignment="1">
      <alignment horizontal="left" wrapText="1"/>
    </xf>
    <xf numFmtId="0" fontId="2" fillId="0" borderId="2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8" xfId="0" applyFont="1" applyBorder="1" applyAlignment="1">
      <alignment horizontal="center" vertical="center"/>
    </xf>
    <xf numFmtId="0" fontId="2" fillId="0" borderId="26"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0" fontId="2" fillId="0" borderId="51" xfId="0" applyFont="1" applyBorder="1" applyAlignment="1">
      <alignment horizontal="center"/>
    </xf>
    <xf numFmtId="0" fontId="2" fillId="0" borderId="27" xfId="0" applyFont="1" applyBorder="1" applyAlignment="1">
      <alignment horizontal="center"/>
    </xf>
    <xf numFmtId="164" fontId="2" fillId="0" borderId="50" xfId="0" applyNumberFormat="1" applyFont="1" applyBorder="1" applyAlignment="1">
      <alignment horizontal="right"/>
    </xf>
    <xf numFmtId="0" fontId="2" fillId="0" borderId="15" xfId="0" applyFont="1" applyBorder="1" applyAlignment="1">
      <alignment horizontal="left"/>
    </xf>
    <xf numFmtId="0" fontId="2" fillId="0" borderId="28" xfId="0" applyFont="1" applyBorder="1" applyAlignment="1">
      <alignment horizontal="left"/>
    </xf>
    <xf numFmtId="0" fontId="2" fillId="0" borderId="50" xfId="0" applyFont="1" applyBorder="1" applyAlignment="1">
      <alignment horizontal="left"/>
    </xf>
    <xf numFmtId="0" fontId="51" fillId="0" borderId="0" xfId="0" applyFont="1" applyAlignment="1">
      <alignment horizontal="center"/>
    </xf>
    <xf numFmtId="164" fontId="2" fillId="0" borderId="5" xfId="0" applyNumberFormat="1" applyFont="1" applyBorder="1" applyAlignment="1">
      <alignment horizontal="right"/>
    </xf>
    <xf numFmtId="0" fontId="51" fillId="0" borderId="0" xfId="0" applyFont="1" applyAlignment="1">
      <alignment horizontal="center" vertical="center" wrapText="1"/>
    </xf>
    <xf numFmtId="0" fontId="1" fillId="0" borderId="17" xfId="0" applyFont="1" applyBorder="1" applyAlignment="1">
      <alignment horizontal="justify" wrapText="1"/>
    </xf>
    <xf numFmtId="0" fontId="2" fillId="0" borderId="10" xfId="0" applyFont="1" applyBorder="1" applyAlignment="1">
      <alignment horizontal="center" vertical="center" wrapText="1"/>
    </xf>
    <xf numFmtId="0" fontId="1" fillId="0" borderId="0" xfId="0" applyFont="1" applyAlignment="1">
      <alignment horizontal="left" vertical="top"/>
    </xf>
    <xf numFmtId="0" fontId="2" fillId="0" borderId="0" xfId="0" applyFont="1" applyAlignment="1">
      <alignment horizontal="justify" vertical="top" wrapText="1"/>
    </xf>
    <xf numFmtId="0" fontId="33" fillId="3" borderId="0" xfId="0" applyFont="1" applyFill="1" applyAlignment="1">
      <alignment horizontal="left" vertical="justify" wrapText="1"/>
    </xf>
    <xf numFmtId="0" fontId="1" fillId="0" borderId="6" xfId="0" applyFont="1" applyBorder="1" applyAlignment="1">
      <alignment horizontal="left" wrapText="1"/>
    </xf>
    <xf numFmtId="0" fontId="1" fillId="0" borderId="0" xfId="0" applyFont="1" applyAlignment="1">
      <alignment wrapText="1"/>
    </xf>
    <xf numFmtId="0" fontId="2" fillId="0" borderId="0" xfId="0" applyFont="1" applyAlignment="1">
      <alignment wrapText="1"/>
    </xf>
    <xf numFmtId="0" fontId="53" fillId="0" borderId="0" xfId="0" applyFont="1" applyAlignment="1">
      <alignment horizontal="left" vertical="center" wrapText="1"/>
    </xf>
    <xf numFmtId="0" fontId="1" fillId="0" borderId="0" xfId="0" applyFont="1" applyAlignment="1">
      <alignment horizontal="left" vertical="center" wrapText="1"/>
    </xf>
    <xf numFmtId="0" fontId="2" fillId="0" borderId="0" xfId="0" applyFont="1" applyAlignment="1">
      <alignment horizontal="left" vertical="center" wrapText="1"/>
    </xf>
    <xf numFmtId="0" fontId="12" fillId="0" borderId="0" xfId="0" applyFont="1" applyAlignment="1">
      <alignment horizontal="left" vertical="center" wrapText="1"/>
    </xf>
    <xf numFmtId="0" fontId="7" fillId="0" borderId="0" xfId="0" applyFont="1" applyAlignment="1">
      <alignment horizontal="left" wrapText="1"/>
    </xf>
    <xf numFmtId="0" fontId="33" fillId="4" borderId="0" xfId="0" applyFont="1" applyFill="1" applyAlignment="1">
      <alignment horizontal="left" vertical="center" wrapText="1"/>
    </xf>
    <xf numFmtId="0" fontId="33" fillId="3" borderId="10" xfId="0" applyFont="1" applyFill="1" applyBorder="1" applyAlignment="1">
      <alignment horizontal="left" vertical="justify" readingOrder="1"/>
    </xf>
    <xf numFmtId="0" fontId="33" fillId="3" borderId="10" xfId="0" applyFont="1" applyFill="1" applyBorder="1" applyAlignment="1">
      <alignment horizontal="left" vertical="justify" wrapText="1"/>
    </xf>
    <xf numFmtId="0" fontId="1" fillId="0" borderId="0" xfId="0" applyFont="1" applyAlignment="1">
      <alignment horizontal="left" wrapText="1"/>
    </xf>
    <xf numFmtId="0" fontId="1" fillId="0" borderId="26" xfId="0" applyFont="1" applyBorder="1" applyAlignment="1">
      <alignment horizontal="left" vertical="center" wrapText="1"/>
    </xf>
    <xf numFmtId="0" fontId="1" fillId="0" borderId="23" xfId="0" applyFont="1" applyBorder="1" applyAlignment="1">
      <alignment horizontal="left" vertical="center" wrapText="1"/>
    </xf>
    <xf numFmtId="0" fontId="20" fillId="0" borderId="6" xfId="0" applyFont="1" applyBorder="1" applyAlignment="1">
      <alignment horizontal="left"/>
    </xf>
    <xf numFmtId="0" fontId="3" fillId="0" borderId="17" xfId="0" applyFont="1" applyBorder="1" applyAlignment="1">
      <alignment horizontal="center" vertical="center" wrapText="1"/>
    </xf>
    <xf numFmtId="0" fontId="54" fillId="0" borderId="0" xfId="0" applyFont="1" applyAlignment="1">
      <alignment horizontal="left" vertical="center" wrapText="1"/>
    </xf>
    <xf numFmtId="0" fontId="55" fillId="10" borderId="26" xfId="0" applyFont="1" applyFill="1" applyBorder="1" applyAlignment="1">
      <alignment horizontal="left" vertical="center" wrapText="1"/>
    </xf>
    <xf numFmtId="0" fontId="55" fillId="10" borderId="10" xfId="0" applyFont="1" applyFill="1" applyBorder="1" applyAlignment="1">
      <alignment horizontal="left" vertical="center" wrapText="1"/>
    </xf>
    <xf numFmtId="0" fontId="55" fillId="10" borderId="23" xfId="0" applyFont="1" applyFill="1" applyBorder="1" applyAlignment="1">
      <alignment horizontal="left" vertical="center" wrapText="1"/>
    </xf>
    <xf numFmtId="0" fontId="3" fillId="0" borderId="17" xfId="0" applyFont="1" applyBorder="1" applyAlignment="1">
      <alignment horizontal="center"/>
    </xf>
    <xf numFmtId="0" fontId="33" fillId="3" borderId="10" xfId="0" applyFont="1" applyFill="1" applyBorder="1" applyAlignment="1">
      <alignment horizontal="left" vertical="justify"/>
    </xf>
    <xf numFmtId="0" fontId="55" fillId="0" borderId="26" xfId="0" applyFont="1" applyBorder="1" applyAlignment="1">
      <alignment horizontal="justify" vertical="center" wrapText="1"/>
    </xf>
    <xf numFmtId="0" fontId="55" fillId="0" borderId="23" xfId="0" applyFont="1" applyBorder="1" applyAlignment="1">
      <alignment horizontal="justify" vertical="center" wrapText="1"/>
    </xf>
    <xf numFmtId="0" fontId="30" fillId="4" borderId="0" xfId="0" applyFont="1" applyFill="1" applyAlignment="1">
      <alignment horizontal="left" vertical="center"/>
    </xf>
    <xf numFmtId="0" fontId="1" fillId="0" borderId="10" xfId="0" applyFont="1" applyBorder="1" applyAlignment="1">
      <alignment horizontal="left" wrapText="1"/>
    </xf>
    <xf numFmtId="0" fontId="33" fillId="3" borderId="10" xfId="0" applyFont="1" applyFill="1" applyBorder="1" applyAlignment="1">
      <alignment horizontal="left" vertical="top" wrapText="1"/>
    </xf>
    <xf numFmtId="0" fontId="33" fillId="3" borderId="10" xfId="0" applyFont="1" applyFill="1" applyBorder="1" applyAlignment="1">
      <alignment horizontal="left" vertical="top"/>
    </xf>
    <xf numFmtId="0" fontId="3" fillId="0" borderId="0" xfId="0" applyFont="1" applyAlignment="1">
      <alignment horizontal="left" vertical="top" wrapText="1"/>
    </xf>
    <xf numFmtId="0" fontId="12" fillId="0" borderId="0" xfId="0" applyFont="1" applyAlignment="1">
      <alignment horizontal="left" wrapText="1"/>
    </xf>
    <xf numFmtId="0" fontId="1" fillId="0" borderId="10" xfId="0" applyFont="1" applyBorder="1" applyAlignment="1" applyProtection="1">
      <alignment horizontal="left" wrapText="1"/>
      <protection locked="0"/>
    </xf>
    <xf numFmtId="0" fontId="33" fillId="3" borderId="10" xfId="0" applyFont="1" applyFill="1" applyBorder="1" applyAlignment="1">
      <alignment horizontal="left" vertical="center"/>
    </xf>
    <xf numFmtId="0" fontId="3" fillId="0" borderId="0" xfId="0" applyFont="1" applyAlignment="1">
      <alignment horizontal="left" wrapText="1"/>
    </xf>
    <xf numFmtId="0" fontId="3" fillId="0" borderId="6" xfId="0" applyFont="1" applyBorder="1" applyAlignment="1">
      <alignment horizontal="left" vertical="justify"/>
    </xf>
    <xf numFmtId="0" fontId="3" fillId="0" borderId="17" xfId="0" applyFont="1" applyBorder="1" applyAlignment="1">
      <alignment horizontal="left" vertical="justify"/>
    </xf>
    <xf numFmtId="0" fontId="3" fillId="0" borderId="10" xfId="0" applyFont="1" applyBorder="1" applyAlignment="1">
      <alignment horizontal="left" vertical="center" wrapText="1"/>
    </xf>
    <xf numFmtId="0" fontId="33" fillId="3" borderId="17" xfId="0" applyFont="1" applyFill="1" applyBorder="1" applyAlignment="1">
      <alignment horizontal="left" vertical="center"/>
    </xf>
    <xf numFmtId="0" fontId="3" fillId="0" borderId="6" xfId="0" applyFont="1" applyBorder="1" applyAlignment="1">
      <alignment horizontal="left" vertical="center" wrapText="1"/>
    </xf>
    <xf numFmtId="0" fontId="1" fillId="6" borderId="0" xfId="0" applyFont="1" applyFill="1" applyAlignment="1">
      <alignment horizontal="left" vertical="top" wrapText="1"/>
    </xf>
    <xf numFmtId="0" fontId="2" fillId="0" borderId="0" xfId="0" applyFont="1" applyAlignment="1">
      <alignment horizontal="left" vertical="top" wrapText="1"/>
    </xf>
    <xf numFmtId="0" fontId="60" fillId="10" borderId="8" xfId="0" applyFont="1" applyFill="1" applyBorder="1" applyAlignment="1">
      <alignment horizontal="center" vertical="center" wrapText="1"/>
    </xf>
  </cellXfs>
  <cellStyles count="1">
    <cellStyle name="Normal" xfId="0" builtinId="0"/>
  </cellStyles>
  <dxfs count="19">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ont>
        <b/>
        <i val="0"/>
        <color rgb="FFFF0000"/>
      </font>
    </dxf>
    <dxf>
      <font>
        <b/>
        <i val="0"/>
        <color rgb="FF008000"/>
      </font>
    </dxf>
    <dxf>
      <font>
        <b/>
        <i val="0"/>
        <color rgb="FFFF0000"/>
      </font>
    </dxf>
    <dxf>
      <font>
        <b/>
        <i val="0"/>
        <color rgb="FF008000"/>
      </font>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2</xdr:col>
      <xdr:colOff>457200</xdr:colOff>
      <xdr:row>8</xdr:row>
      <xdr:rowOff>133350</xdr:rowOff>
    </xdr:to>
    <xdr:pic>
      <xdr:nvPicPr>
        <xdr:cNvPr id="2" name="Image 2"/>
        <xdr:cNvPicPr>
          <a:picLocks noChangeAspect="1"/>
        </xdr:cNvPicPr>
      </xdr:nvPicPr>
      <xdr:blipFill>
        <a:blip xmlns:r="http://schemas.openxmlformats.org/officeDocument/2006/relationships" r:embed="rId1"/>
        <a:stretch>
          <a:fillRect/>
        </a:stretch>
      </xdr:blipFill>
      <xdr:spPr>
        <a:xfrm>
          <a:off x="0" y="0"/>
          <a:ext cx="2295525" cy="1581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3192780</xdr:colOff>
          <xdr:row>3</xdr:row>
          <xdr:rowOff>137160</xdr:rowOff>
        </xdr:from>
        <xdr:to>
          <xdr:col>0</xdr:col>
          <xdr:colOff>4488180</xdr:colOff>
          <xdr:row>4</xdr:row>
          <xdr:rowOff>171994</xdr:rowOff>
        </xdr:to>
        <xdr:sp macro="" textlink="">
          <xdr:nvSpPr>
            <xdr:cNvPr id="47108" name="GenerateButton" hidden="1">
              <a:extLst>
                <a:ext uri="{63B3BB69-23CF-44E3-9099-C40C66FF867C}">
                  <a14:compatExt spid="_x0000_s47108"/>
                </a:ext>
                <a:ext uri="{FF2B5EF4-FFF2-40B4-BE49-F238E27FC236}">
                  <a16:creationId xmlns:a16="http://schemas.microsoft.com/office/drawing/2014/main" id="{00000000-0008-0000-0600-000004B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36576" bIns="32004" anchor="ctr" upright="1"/>
            <a:lstStyle/>
            <a:p>
              <a:pPr algn="ctr" rtl="0">
                <a:defRPr sz="1000"/>
              </a:pPr>
              <a:r>
                <a:rPr lang="fr-FR" sz="1100" b="0" i="0" u="none" strike="noStrike" baseline="0">
                  <a:solidFill>
                    <a:srgbClr val="000000"/>
                  </a:solidFill>
                  <a:latin typeface="Calibri"/>
                  <a:cs typeface="Calibri"/>
                </a:rPr>
                <a:t>Générer template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3192780</xdr:colOff>
          <xdr:row>6</xdr:row>
          <xdr:rowOff>137160</xdr:rowOff>
        </xdr:from>
        <xdr:to>
          <xdr:col>0</xdr:col>
          <xdr:colOff>4488180</xdr:colOff>
          <xdr:row>7</xdr:row>
          <xdr:rowOff>449580</xdr:rowOff>
        </xdr:to>
        <xdr:sp macro="" textlink="">
          <xdr:nvSpPr>
            <xdr:cNvPr id="47110" name="GenerateAllButton" hidden="1">
              <a:extLst>
                <a:ext uri="{63B3BB69-23CF-44E3-9099-C40C66FF867C}">
                  <a14:compatExt spid="_x0000_s47110"/>
                </a:ext>
                <a:ext uri="{FF2B5EF4-FFF2-40B4-BE49-F238E27FC236}">
                  <a16:creationId xmlns:a16="http://schemas.microsoft.com/office/drawing/2014/main" id="{00000000-0008-0000-0600-000006B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36576" bIns="32004" anchor="ctr" upright="1"/>
            <a:lstStyle/>
            <a:p>
              <a:pPr algn="ctr" rtl="0">
                <a:defRPr sz="1000"/>
              </a:pPr>
              <a:r>
                <a:rPr lang="fr-FR" sz="1100" b="0" i="0" u="none" strike="noStrike" baseline="0">
                  <a:solidFill>
                    <a:srgbClr val="000000"/>
                  </a:solidFill>
                  <a:latin typeface="Calibri"/>
                  <a:cs typeface="Calibri"/>
                </a:rPr>
                <a:t>Générer tous les templates</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676275</xdr:colOff>
      <xdr:row>35</xdr:row>
      <xdr:rowOff>0</xdr:rowOff>
    </xdr:from>
    <xdr:to>
      <xdr:col>1</xdr:col>
      <xdr:colOff>676275</xdr:colOff>
      <xdr:row>35</xdr:row>
      <xdr:rowOff>0</xdr:rowOff>
    </xdr:to>
    <xdr:sp macro="" textlink="">
      <xdr:nvSpPr>
        <xdr:cNvPr id="2" name="Line 4">
          <a:extLst>
            <a:ext uri="{FF2B5EF4-FFF2-40B4-BE49-F238E27FC236}">
              <a16:creationId xmlns:a16="http://schemas.microsoft.com/office/drawing/2014/main" id="{00000000-0008-0000-0A00-000002000000}"/>
            </a:ext>
          </a:extLst>
        </xdr:cNvPr>
        <xdr:cNvSpPr>
          <a:spLocks noChangeShapeType="1"/>
        </xdr:cNvSpPr>
      </xdr:nvSpPr>
      <xdr:spPr bwMode="auto">
        <a:xfrm>
          <a:off x="4686300" y="7115175"/>
          <a:ext cx="0" cy="0"/>
        </a:xfrm>
        <a:prstGeom prst="line">
          <a:avLst/>
        </a:prstGeom>
        <a:noFill/>
        <a:ln w="9525">
          <a:solidFill>
            <a:srgbClr xmlns:mc="http://schemas.openxmlformats.org/markup-compatibility/2006" xmlns:a14="http://schemas.microsoft.com/office/drawing/2010/main" val="008000" mc:Ignorable="a14" a14:legacySpreadsheetColorIndex="17"/>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topLeftCell="A7" workbookViewId="0">
      <selection activeCell="G33" sqref="G33"/>
    </sheetView>
  </sheetViews>
  <sheetFormatPr baseColWidth="10" defaultColWidth="8.88671875" defaultRowHeight="14.4" x14ac:dyDescent="0.3"/>
  <cols>
    <col min="1" max="1" width="21.5546875" style="25" customWidth="1"/>
    <col min="2" max="2" width="6.6640625" style="7" customWidth="1"/>
    <col min="3" max="3" width="11.109375" style="7" customWidth="1"/>
    <col min="4" max="4" width="11.44140625" style="7" customWidth="1"/>
    <col min="5" max="5" width="15.33203125" style="7" customWidth="1"/>
    <col min="6" max="6" width="13.88671875" style="7" customWidth="1"/>
    <col min="7" max="7" width="15.21875" style="7" customWidth="1"/>
    <col min="8" max="8" width="16.5546875" style="7" customWidth="1"/>
    <col min="9" max="12" width="11.44140625" style="7" customWidth="1"/>
    <col min="13" max="13" width="4.33203125" style="7" customWidth="1"/>
    <col min="14" max="14" width="11.44140625" style="7" customWidth="1"/>
  </cols>
  <sheetData>
    <row r="1" spans="1:8" s="323" customFormat="1" ht="15.75" customHeight="1" x14ac:dyDescent="0.3">
      <c r="A1" s="322"/>
      <c r="B1" s="322"/>
      <c r="C1" s="322"/>
      <c r="D1" s="322"/>
      <c r="E1" s="322"/>
      <c r="G1" s="322"/>
    </row>
    <row r="2" spans="1:8" s="323" customFormat="1" ht="15.75" customHeight="1" x14ac:dyDescent="0.3">
      <c r="A2" s="322"/>
      <c r="B2" s="322"/>
      <c r="C2" s="322"/>
      <c r="D2" s="322"/>
      <c r="E2" s="322"/>
      <c r="F2" s="322"/>
      <c r="G2" s="322"/>
    </row>
    <row r="3" spans="1:8" ht="15.75" customHeight="1" x14ac:dyDescent="0.3">
      <c r="A3" s="322"/>
      <c r="B3" s="322"/>
      <c r="C3" s="322"/>
      <c r="D3" s="322"/>
      <c r="E3" s="322"/>
      <c r="F3" s="322"/>
      <c r="G3" s="322"/>
    </row>
    <row r="4" spans="1:8" ht="15.75" customHeight="1" x14ac:dyDescent="0.3">
      <c r="A4" s="322"/>
      <c r="B4" s="322"/>
      <c r="C4" s="322"/>
      <c r="D4" s="322"/>
      <c r="E4" s="322"/>
      <c r="F4" s="322"/>
      <c r="G4" s="322"/>
    </row>
    <row r="5" spans="1:8" ht="12.75" customHeight="1" x14ac:dyDescent="0.3">
      <c r="D5" s="46"/>
      <c r="E5" s="46"/>
      <c r="F5" s="46"/>
      <c r="H5" s="324"/>
    </row>
    <row r="6" spans="1:8" ht="12.75" customHeight="1" x14ac:dyDescent="0.3">
      <c r="A6" s="46"/>
      <c r="B6" s="46"/>
      <c r="D6" s="46"/>
      <c r="E6" s="46"/>
      <c r="F6" s="46"/>
      <c r="G6" s="325"/>
      <c r="H6" s="325"/>
    </row>
    <row r="7" spans="1:8" ht="12.75" customHeight="1" x14ac:dyDescent="0.3">
      <c r="D7" s="46"/>
      <c r="E7" s="46"/>
      <c r="F7" s="46"/>
      <c r="G7" s="325"/>
      <c r="H7" s="325"/>
    </row>
    <row r="8" spans="1:8" ht="12.75" customHeight="1" x14ac:dyDescent="0.3">
      <c r="F8" s="424"/>
      <c r="G8" s="424"/>
      <c r="H8" s="424"/>
    </row>
    <row r="9" spans="1:8" ht="12.75" customHeight="1" x14ac:dyDescent="0.3">
      <c r="C9" s="326"/>
      <c r="D9" s="326"/>
      <c r="E9" s="326"/>
      <c r="F9" s="424"/>
      <c r="G9" s="424"/>
      <c r="H9" s="424"/>
    </row>
    <row r="10" spans="1:8" ht="12.75" customHeight="1" x14ac:dyDescent="0.3">
      <c r="C10" s="326"/>
      <c r="E10" s="326"/>
      <c r="F10" s="424"/>
      <c r="G10" s="424"/>
      <c r="H10" s="424"/>
    </row>
    <row r="11" spans="1:8" x14ac:dyDescent="0.3">
      <c r="C11" s="326"/>
      <c r="D11" s="326"/>
      <c r="E11" s="326"/>
      <c r="F11" s="424"/>
      <c r="G11" s="424"/>
      <c r="H11" s="424"/>
    </row>
    <row r="13" spans="1:8" ht="12.75" customHeight="1" x14ac:dyDescent="0.3">
      <c r="A13" s="46" t="s">
        <v>0</v>
      </c>
      <c r="B13" s="327"/>
      <c r="C13" s="425" t="str">
        <f>"ENQUÊTE ANNUELLE SUR LES MOYENS CONSACRÉS
À LA RECHERCHE ET AU DÉVELOPPEMENT EXPERIMENTAL (R&amp;D) en " &amp; SURVEY_YEAR</f>
        <v>ENQUÊTE ANNUELLE SUR LES MOYENS CONSACRÉS
À LA RECHERCHE ET AU DÉVELOPPEMENT EXPERIMENTAL (R&amp;D) en 2023</v>
      </c>
      <c r="D13" s="426"/>
      <c r="E13" s="426"/>
      <c r="F13" s="426"/>
      <c r="G13" s="426"/>
      <c r="H13" s="427"/>
    </row>
    <row r="14" spans="1:8" ht="12.75" customHeight="1" x14ac:dyDescent="0.3">
      <c r="A14" s="46" t="s">
        <v>1</v>
      </c>
      <c r="B14" s="327"/>
      <c r="C14" s="428"/>
      <c r="D14" s="429"/>
      <c r="E14" s="429"/>
      <c r="F14" s="429"/>
      <c r="G14" s="429"/>
      <c r="H14" s="430"/>
    </row>
    <row r="15" spans="1:8" ht="12.75" customHeight="1" x14ac:dyDescent="0.3">
      <c r="A15" s="46" t="s">
        <v>2</v>
      </c>
      <c r="B15" s="327"/>
      <c r="C15" s="428"/>
      <c r="D15" s="429"/>
      <c r="E15" s="429"/>
      <c r="F15" s="429"/>
      <c r="G15" s="429"/>
      <c r="H15" s="430"/>
    </row>
    <row r="16" spans="1:8" ht="12.75" customHeight="1" x14ac:dyDescent="0.3">
      <c r="C16" s="431"/>
      <c r="D16" s="432"/>
      <c r="E16" s="432"/>
      <c r="F16" s="432"/>
      <c r="G16" s="432"/>
      <c r="H16" s="433"/>
    </row>
    <row r="17" spans="1:11" ht="12.75" customHeight="1" x14ac:dyDescent="0.3">
      <c r="A17" s="328" t="s">
        <v>3</v>
      </c>
      <c r="B17" s="327"/>
      <c r="C17" s="434"/>
      <c r="D17" s="434"/>
      <c r="E17" s="434"/>
      <c r="F17" s="434"/>
      <c r="G17" s="434"/>
      <c r="H17" s="434"/>
    </row>
    <row r="18" spans="1:11" ht="12.75" customHeight="1" x14ac:dyDescent="0.3">
      <c r="A18" s="328" t="s">
        <v>4</v>
      </c>
      <c r="B18" s="327"/>
    </row>
    <row r="19" spans="1:11" ht="12.75" customHeight="1" x14ac:dyDescent="0.3">
      <c r="A19" s="328" t="s">
        <v>5</v>
      </c>
      <c r="B19" s="327"/>
      <c r="C19" s="435" t="s">
        <v>6</v>
      </c>
      <c r="D19" s="435"/>
      <c r="E19" s="435"/>
      <c r="F19" s="435"/>
      <c r="G19" s="435"/>
      <c r="H19" s="435"/>
    </row>
    <row r="20" spans="1:11" ht="12.75" customHeight="1" x14ac:dyDescent="0.3">
      <c r="C20" s="329"/>
      <c r="D20" s="329"/>
      <c r="E20" s="329"/>
      <c r="F20" s="329"/>
      <c r="G20" s="329"/>
      <c r="H20" s="329"/>
      <c r="I20" s="330"/>
    </row>
    <row r="21" spans="1:11" ht="15.75" customHeight="1" x14ac:dyDescent="0.3">
      <c r="A21" s="328" t="s">
        <v>7</v>
      </c>
      <c r="B21" s="331"/>
      <c r="C21" s="329"/>
      <c r="D21" s="329"/>
      <c r="E21" s="329"/>
      <c r="F21" s="329"/>
      <c r="G21" s="329"/>
      <c r="H21" s="329"/>
    </row>
    <row r="22" spans="1:11" ht="37.5" customHeight="1" x14ac:dyDescent="0.3">
      <c r="A22" s="332" t="s">
        <v>8</v>
      </c>
      <c r="B22" s="333"/>
      <c r="C22" s="436" t="s">
        <v>9</v>
      </c>
      <c r="D22" s="436"/>
      <c r="E22" s="436"/>
      <c r="F22" s="436"/>
      <c r="G22" s="436"/>
      <c r="H22" s="436"/>
    </row>
    <row r="23" spans="1:11" ht="13.5" customHeight="1" x14ac:dyDescent="0.3">
      <c r="A23" s="328"/>
      <c r="B23" s="331"/>
      <c r="C23" s="436"/>
      <c r="D23" s="436"/>
      <c r="E23" s="436"/>
      <c r="F23" s="436"/>
      <c r="G23" s="436"/>
      <c r="H23" s="436"/>
    </row>
    <row r="24" spans="1:11" ht="13.5" customHeight="1" x14ac:dyDescent="0.3">
      <c r="A24" s="328" t="s">
        <v>10</v>
      </c>
      <c r="B24" s="334"/>
      <c r="C24" s="436"/>
      <c r="D24" s="436"/>
      <c r="E24" s="436"/>
      <c r="F24" s="436"/>
      <c r="G24" s="436"/>
      <c r="H24" s="436"/>
    </row>
    <row r="25" spans="1:11" ht="24.75" customHeight="1" x14ac:dyDescent="0.3">
      <c r="A25" s="332" t="s">
        <v>11</v>
      </c>
      <c r="B25" s="334"/>
      <c r="C25" s="436"/>
      <c r="D25" s="436"/>
      <c r="E25" s="436"/>
      <c r="F25" s="436"/>
      <c r="G25" s="436"/>
      <c r="H25" s="436"/>
    </row>
    <row r="26" spans="1:11" x14ac:dyDescent="0.3">
      <c r="A26" s="328"/>
      <c r="C26" s="436"/>
      <c r="D26" s="436"/>
      <c r="E26" s="436"/>
      <c r="F26" s="436"/>
      <c r="G26" s="436"/>
      <c r="H26" s="436"/>
    </row>
    <row r="27" spans="1:11" ht="13.5" customHeight="1" x14ac:dyDescent="0.3">
      <c r="A27" s="335" t="s">
        <v>12</v>
      </c>
      <c r="B27" s="336"/>
      <c r="C27" s="436"/>
      <c r="D27" s="436"/>
      <c r="E27" s="436"/>
      <c r="F27" s="436"/>
      <c r="G27" s="436"/>
      <c r="H27" s="436"/>
    </row>
    <row r="28" spans="1:11" ht="13.5" customHeight="1" x14ac:dyDescent="0.3">
      <c r="A28" s="335" t="s">
        <v>13</v>
      </c>
      <c r="B28" s="336"/>
      <c r="C28" s="436"/>
      <c r="D28" s="436"/>
      <c r="E28" s="436"/>
      <c r="F28" s="436"/>
      <c r="G28" s="436"/>
      <c r="H28" s="436"/>
      <c r="I28" s="16"/>
      <c r="J28" s="16"/>
      <c r="K28" s="16"/>
    </row>
    <row r="29" spans="1:11" ht="13.5" customHeight="1" x14ac:dyDescent="0.3">
      <c r="A29" s="335" t="s">
        <v>14</v>
      </c>
      <c r="B29" s="336"/>
      <c r="C29" s="436"/>
      <c r="D29" s="436"/>
      <c r="E29" s="436"/>
      <c r="F29" s="436"/>
      <c r="G29" s="436"/>
      <c r="H29" s="436"/>
      <c r="I29" s="16"/>
      <c r="J29" s="16"/>
      <c r="K29" s="16"/>
    </row>
    <row r="30" spans="1:11" ht="13.5" customHeight="1" x14ac:dyDescent="0.3">
      <c r="B30" s="336"/>
      <c r="C30" s="436"/>
      <c r="D30" s="436"/>
      <c r="E30" s="436"/>
      <c r="F30" s="436"/>
      <c r="G30" s="436"/>
      <c r="H30" s="436"/>
    </row>
    <row r="31" spans="1:11" ht="13.5" customHeight="1" x14ac:dyDescent="0.3">
      <c r="A31" s="60" t="s">
        <v>15</v>
      </c>
      <c r="B31" s="336"/>
      <c r="C31" s="5"/>
      <c r="D31" s="5"/>
      <c r="E31" s="5"/>
      <c r="F31" s="5"/>
      <c r="G31" s="5"/>
      <c r="H31" s="5"/>
    </row>
    <row r="32" spans="1:11" ht="13.5" customHeight="1" x14ac:dyDescent="0.3">
      <c r="A32" s="60" t="s">
        <v>16</v>
      </c>
      <c r="B32" s="336"/>
      <c r="C32" s="5"/>
      <c r="D32" s="5"/>
      <c r="E32" s="5"/>
      <c r="F32" s="5"/>
      <c r="G32" s="5"/>
      <c r="H32" s="5"/>
    </row>
    <row r="33" spans="2:8" ht="15.75" customHeight="1" x14ac:dyDescent="0.3">
      <c r="B33" s="336"/>
      <c r="C33" s="417" t="s">
        <v>17</v>
      </c>
      <c r="D33" s="417"/>
      <c r="E33" s="417"/>
      <c r="F33" s="417"/>
      <c r="G33" s="416">
        <v>45468</v>
      </c>
      <c r="H33" s="322"/>
    </row>
    <row r="34" spans="2:8" ht="13.5" customHeight="1" x14ac:dyDescent="0.3">
      <c r="B34" s="336"/>
    </row>
    <row r="35" spans="2:8" ht="13.5" customHeight="1" x14ac:dyDescent="0.3">
      <c r="B35" s="336"/>
    </row>
    <row r="36" spans="2:8" ht="13.5" customHeight="1" x14ac:dyDescent="0.3">
      <c r="B36" s="336"/>
      <c r="C36" s="418" t="s">
        <v>18</v>
      </c>
      <c r="D36" s="418"/>
      <c r="E36" s="418"/>
      <c r="F36" s="418"/>
      <c r="G36" s="418"/>
      <c r="H36" s="418"/>
    </row>
    <row r="37" spans="2:8" ht="13.5" customHeight="1" x14ac:dyDescent="0.3">
      <c r="B37" s="336"/>
      <c r="C37" s="337"/>
      <c r="D37" s="321"/>
      <c r="E37" s="321"/>
      <c r="F37" s="321"/>
      <c r="G37" s="321"/>
      <c r="H37" s="321"/>
    </row>
    <row r="38" spans="2:8" ht="13.5" customHeight="1" x14ac:dyDescent="0.3">
      <c r="B38" s="336"/>
      <c r="C38" s="419"/>
      <c r="D38" s="420"/>
      <c r="E38" s="420"/>
      <c r="F38" s="420"/>
      <c r="G38" s="420"/>
      <c r="H38" s="420"/>
    </row>
    <row r="39" spans="2:8" ht="13.5" customHeight="1" x14ac:dyDescent="0.3">
      <c r="B39" s="336"/>
      <c r="C39" s="321"/>
      <c r="D39" s="321"/>
      <c r="E39" s="321"/>
      <c r="F39" s="321"/>
      <c r="G39" s="321"/>
      <c r="H39" s="321"/>
    </row>
    <row r="40" spans="2:8" ht="13.5" customHeight="1" x14ac:dyDescent="0.3">
      <c r="B40" s="336"/>
      <c r="C40" s="321"/>
      <c r="D40" s="321"/>
      <c r="E40" s="321"/>
      <c r="F40" s="321"/>
      <c r="G40" s="321"/>
      <c r="H40" s="321"/>
    </row>
    <row r="41" spans="2:8" x14ac:dyDescent="0.3">
      <c r="C41" s="320"/>
      <c r="D41" s="22"/>
      <c r="E41" s="22"/>
      <c r="F41" s="22"/>
      <c r="G41" s="22"/>
      <c r="H41" s="22"/>
    </row>
    <row r="42" spans="2:8" x14ac:dyDescent="0.3">
      <c r="C42" s="338"/>
      <c r="D42" s="339"/>
      <c r="E42" s="339"/>
      <c r="F42" s="339"/>
      <c r="G42" s="339"/>
      <c r="H42" s="339"/>
    </row>
    <row r="43" spans="2:8" ht="9" customHeight="1" x14ac:dyDescent="0.3">
      <c r="B43" s="409"/>
      <c r="C43" s="410"/>
      <c r="D43" s="410"/>
      <c r="E43" s="410"/>
      <c r="F43" s="410"/>
      <c r="G43" s="410"/>
      <c r="H43" s="411"/>
    </row>
    <row r="44" spans="2:8" ht="31.5" customHeight="1" x14ac:dyDescent="0.3">
      <c r="B44" s="421" t="s">
        <v>19</v>
      </c>
      <c r="C44" s="422"/>
      <c r="D44" s="422"/>
      <c r="E44" s="422"/>
      <c r="F44" s="422"/>
      <c r="G44" s="422"/>
      <c r="H44" s="423"/>
    </row>
    <row r="45" spans="2:8" ht="6.75" customHeight="1" x14ac:dyDescent="0.3">
      <c r="B45" s="412"/>
      <c r="C45" s="413"/>
      <c r="D45" s="413"/>
      <c r="E45" s="413"/>
      <c r="F45" s="413"/>
      <c r="G45" s="413"/>
      <c r="H45" s="414"/>
    </row>
    <row r="46" spans="2:8" ht="24.75" customHeight="1" x14ac:dyDescent="0.3"/>
  </sheetData>
  <sheetProtection formatCells="0" formatColumns="0" formatRows="0" insertColumns="0" insertRows="0" insertHyperlinks="0" deleteColumns="0" deleteRows="0" sort="0" autoFilter="0" pivotTables="0"/>
  <mergeCells count="9">
    <mergeCell ref="C33:F33"/>
    <mergeCell ref="C36:H36"/>
    <mergeCell ref="C38:H38"/>
    <mergeCell ref="B44:H44"/>
    <mergeCell ref="F8:H11"/>
    <mergeCell ref="C13:H16"/>
    <mergeCell ref="C17:H17"/>
    <mergeCell ref="C19:H19"/>
    <mergeCell ref="C22:H30"/>
  </mergeCells>
  <printOptions horizontalCentered="1"/>
  <pageMargins left="0.23622047244093999" right="0.31496062992126" top="0.39370078740157" bottom="0.78740157480314998" header="0.39370078740157" footer="0.55118110236219997"/>
  <pageSetup paperSize="9" scale="95" orientation="portrait"/>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2"/>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70.5546875" style="25" customWidth="1"/>
    <col min="2" max="2" width="25" style="25" customWidth="1"/>
    <col min="3" max="9" width="3.6640625" style="25" customWidth="1"/>
    <col min="10" max="10" width="3.88671875" style="8" customWidth="1"/>
    <col min="11" max="11" width="11.44140625" style="25" customWidth="1"/>
  </cols>
  <sheetData>
    <row r="1" spans="1:10" s="7" customFormat="1" ht="13.2" x14ac:dyDescent="0.25">
      <c r="A1" s="18"/>
      <c r="B1" s="19"/>
      <c r="C1" s="19"/>
      <c r="D1" s="19"/>
      <c r="E1" s="19"/>
      <c r="F1" s="19"/>
      <c r="G1" s="19"/>
      <c r="H1" s="19"/>
      <c r="I1" s="19"/>
      <c r="J1" s="8"/>
    </row>
    <row r="2" spans="1:10" ht="39.75" customHeight="1" x14ac:dyDescent="0.3">
      <c r="A2" s="477" t="str">
        <f>"Dépenses extérieures de R&amp;D exécutées en " &amp; SURVEY_YEAR &amp; " par le secteur civil de l'État et des organismes publics"</f>
        <v>Dépenses extérieures de R&amp;D exécutées en 2023 par le secteur civil de l'État et des organismes publics</v>
      </c>
      <c r="B2" s="477"/>
    </row>
    <row r="3" spans="1:10" ht="41.25" customHeight="1" x14ac:dyDescent="0.3">
      <c r="A3" s="467" t="s">
        <v>105</v>
      </c>
      <c r="B3" s="467"/>
      <c r="C3" s="61"/>
      <c r="D3" s="61"/>
      <c r="E3" s="61"/>
      <c r="F3" s="61"/>
      <c r="G3" s="61"/>
      <c r="H3" s="61"/>
      <c r="I3" s="61"/>
    </row>
    <row r="4" spans="1:10" x14ac:dyDescent="0.3">
      <c r="C4" s="79"/>
      <c r="D4" s="79"/>
      <c r="E4" s="79"/>
      <c r="F4" s="79"/>
      <c r="G4" s="79"/>
      <c r="H4" s="79"/>
      <c r="I4" s="79"/>
    </row>
    <row r="5" spans="1:10" x14ac:dyDescent="0.3">
      <c r="A5" s="33" t="s">
        <v>121</v>
      </c>
      <c r="B5" s="80" t="s">
        <v>69</v>
      </c>
    </row>
    <row r="6" spans="1:10" ht="13.5" hidden="1" customHeight="1" x14ac:dyDescent="0.3">
      <c r="A6" s="68" t="s">
        <v>122</v>
      </c>
      <c r="B6" s="81"/>
      <c r="C6" s="82"/>
      <c r="D6" s="82"/>
      <c r="E6" s="82"/>
      <c r="F6" s="82"/>
      <c r="G6" s="82"/>
      <c r="H6" s="82"/>
      <c r="I6" s="82"/>
    </row>
    <row r="7" spans="1:10" ht="18.75" hidden="1" customHeight="1" x14ac:dyDescent="0.3">
      <c r="A7" s="83" t="s">
        <v>123</v>
      </c>
      <c r="B7" s="84"/>
      <c r="C7" s="85"/>
      <c r="D7" s="85"/>
      <c r="E7" s="85"/>
      <c r="F7" s="85"/>
      <c r="G7" s="85"/>
      <c r="H7" s="85"/>
      <c r="I7" s="85"/>
    </row>
    <row r="8" spans="1:10" ht="18.75" hidden="1" customHeight="1" x14ac:dyDescent="0.3">
      <c r="A8" s="83" t="s">
        <v>124</v>
      </c>
      <c r="B8" s="84"/>
      <c r="C8" s="85"/>
      <c r="D8" s="85"/>
      <c r="E8" s="85"/>
      <c r="F8" s="85"/>
      <c r="G8" s="85"/>
      <c r="H8" s="85"/>
      <c r="I8" s="85"/>
    </row>
    <row r="9" spans="1:10" ht="18.75" hidden="1" customHeight="1" x14ac:dyDescent="0.3">
      <c r="A9" s="83" t="s">
        <v>125</v>
      </c>
      <c r="B9" s="84"/>
      <c r="C9" s="85"/>
      <c r="D9" s="85"/>
      <c r="E9" s="85"/>
      <c r="F9" s="85"/>
      <c r="G9" s="85"/>
      <c r="H9" s="85"/>
      <c r="I9" s="85"/>
    </row>
    <row r="10" spans="1:10" ht="18.75" hidden="1" customHeight="1" x14ac:dyDescent="0.3">
      <c r="A10" s="83" t="s">
        <v>126</v>
      </c>
      <c r="B10" s="84"/>
      <c r="C10" s="85"/>
      <c r="D10" s="85"/>
      <c r="E10" s="85"/>
      <c r="F10" s="85"/>
      <c r="G10" s="85"/>
      <c r="H10" s="85"/>
      <c r="I10" s="85"/>
    </row>
    <row r="11" spans="1:10" ht="18.75" hidden="1" customHeight="1" x14ac:dyDescent="0.3">
      <c r="A11" s="86" t="s">
        <v>127</v>
      </c>
      <c r="B11" s="84"/>
      <c r="C11" s="85"/>
      <c r="D11" s="85"/>
      <c r="E11" s="85"/>
      <c r="F11" s="85"/>
      <c r="G11" s="85"/>
      <c r="H11" s="85"/>
      <c r="I11" s="85"/>
    </row>
    <row r="12" spans="1:10" ht="18.75" hidden="1" customHeight="1" x14ac:dyDescent="0.3">
      <c r="A12" s="83" t="s">
        <v>128</v>
      </c>
      <c r="B12" s="84"/>
      <c r="C12" s="85"/>
      <c r="D12" s="85"/>
      <c r="E12" s="85"/>
      <c r="F12" s="85"/>
      <c r="G12" s="85"/>
      <c r="H12" s="85"/>
      <c r="I12" s="85"/>
    </row>
    <row r="13" spans="1:10" ht="18.75" hidden="1" customHeight="1" x14ac:dyDescent="0.3">
      <c r="A13" s="83" t="s">
        <v>129</v>
      </c>
      <c r="B13" s="84"/>
      <c r="C13" s="85"/>
      <c r="D13" s="85"/>
      <c r="E13" s="85"/>
      <c r="F13" s="85"/>
      <c r="G13" s="85"/>
      <c r="H13" s="85"/>
      <c r="I13" s="85"/>
    </row>
    <row r="14" spans="1:10" ht="18.75" hidden="1" customHeight="1" x14ac:dyDescent="0.3">
      <c r="A14" s="83" t="s">
        <v>130</v>
      </c>
      <c r="B14" s="84"/>
      <c r="C14" s="85"/>
      <c r="D14" s="85"/>
      <c r="E14" s="85"/>
      <c r="F14" s="85"/>
      <c r="G14" s="85"/>
      <c r="H14" s="85"/>
      <c r="I14" s="85"/>
    </row>
    <row r="15" spans="1:10" ht="18.75" hidden="1" customHeight="1" x14ac:dyDescent="0.3">
      <c r="A15" s="83" t="s">
        <v>131</v>
      </c>
      <c r="B15" s="84"/>
      <c r="C15" s="85"/>
      <c r="D15" s="85"/>
      <c r="E15" s="85"/>
      <c r="F15" s="85"/>
      <c r="G15" s="85"/>
      <c r="H15" s="85"/>
      <c r="I15" s="85"/>
    </row>
    <row r="16" spans="1:10" ht="18.75" hidden="1" customHeight="1" x14ac:dyDescent="0.3">
      <c r="A16" s="83" t="s">
        <v>132</v>
      </c>
      <c r="B16" s="84"/>
      <c r="C16" s="85"/>
      <c r="D16" s="85"/>
      <c r="E16" s="85"/>
      <c r="F16" s="85"/>
      <c r="G16" s="85"/>
      <c r="H16" s="85"/>
      <c r="I16" s="85"/>
    </row>
    <row r="17" spans="1:9" ht="18.75" customHeight="1" x14ac:dyDescent="0.3">
      <c r="A17" s="83" t="s">
        <v>133</v>
      </c>
      <c r="B17" s="84"/>
      <c r="C17" s="85"/>
      <c r="D17" s="85"/>
      <c r="E17" s="85"/>
      <c r="F17" s="85"/>
      <c r="G17" s="85"/>
      <c r="H17" s="85"/>
      <c r="I17" s="85"/>
    </row>
    <row r="18" spans="1:9" ht="18.75" hidden="1" customHeight="1" x14ac:dyDescent="0.3">
      <c r="A18" s="83" t="s">
        <v>134</v>
      </c>
      <c r="B18" s="84"/>
      <c r="C18" s="85"/>
      <c r="D18" s="85"/>
      <c r="E18" s="85"/>
      <c r="F18" s="85"/>
      <c r="G18" s="85"/>
      <c r="H18" s="85"/>
      <c r="I18" s="85"/>
    </row>
    <row r="19" spans="1:9" ht="18.75" hidden="1" customHeight="1" x14ac:dyDescent="0.3">
      <c r="A19" s="83" t="s">
        <v>135</v>
      </c>
      <c r="B19" s="84"/>
      <c r="C19" s="85"/>
      <c r="D19" s="85"/>
      <c r="E19" s="85"/>
      <c r="F19" s="85"/>
      <c r="G19" s="85"/>
      <c r="H19" s="85"/>
      <c r="I19" s="85"/>
    </row>
    <row r="20" spans="1:9" ht="18.75" hidden="1" customHeight="1" x14ac:dyDescent="0.3">
      <c r="A20" s="83" t="s">
        <v>136</v>
      </c>
      <c r="B20" s="84"/>
      <c r="C20" s="85"/>
      <c r="D20" s="85"/>
      <c r="E20" s="85"/>
      <c r="F20" s="85"/>
      <c r="G20" s="85"/>
      <c r="H20" s="85"/>
      <c r="I20" s="85"/>
    </row>
    <row r="21" spans="1:9" ht="18.75" hidden="1" customHeight="1" x14ac:dyDescent="0.3">
      <c r="A21" s="83" t="s">
        <v>137</v>
      </c>
      <c r="B21" s="84"/>
      <c r="C21" s="85"/>
      <c r="D21" s="85"/>
      <c r="E21" s="85"/>
      <c r="F21" s="85"/>
      <c r="G21" s="85"/>
      <c r="H21" s="85"/>
      <c r="I21" s="85"/>
    </row>
    <row r="22" spans="1:9" ht="18.75" hidden="1" customHeight="1" x14ac:dyDescent="0.3">
      <c r="A22" s="83" t="s">
        <v>138</v>
      </c>
      <c r="B22" s="84"/>
      <c r="C22" s="85"/>
      <c r="D22" s="85"/>
      <c r="E22" s="85"/>
      <c r="F22" s="85"/>
      <c r="G22" s="85"/>
      <c r="H22" s="85"/>
      <c r="I22" s="85"/>
    </row>
    <row r="23" spans="1:9" ht="18.75" hidden="1" customHeight="1" x14ac:dyDescent="0.3">
      <c r="A23" s="83" t="s">
        <v>139</v>
      </c>
      <c r="B23" s="84"/>
      <c r="C23" s="85"/>
      <c r="D23" s="85"/>
      <c r="E23" s="85"/>
      <c r="F23" s="85"/>
      <c r="G23" s="85"/>
      <c r="H23" s="85"/>
      <c r="I23" s="85"/>
    </row>
    <row r="24" spans="1:9" ht="18.75" hidden="1" customHeight="1" x14ac:dyDescent="0.3">
      <c r="A24" s="83" t="s">
        <v>140</v>
      </c>
      <c r="B24" s="84"/>
      <c r="C24" s="85"/>
      <c r="D24" s="85"/>
      <c r="E24" s="85"/>
      <c r="F24" s="85"/>
      <c r="G24" s="85"/>
      <c r="H24" s="85"/>
      <c r="I24" s="85"/>
    </row>
    <row r="25" spans="1:9" ht="18.75" hidden="1" customHeight="1" x14ac:dyDescent="0.3">
      <c r="A25" s="83" t="s">
        <v>141</v>
      </c>
      <c r="B25" s="84"/>
      <c r="C25" s="85"/>
      <c r="D25" s="85"/>
      <c r="E25" s="85"/>
      <c r="F25" s="85"/>
      <c r="G25" s="85"/>
      <c r="H25" s="85"/>
      <c r="I25" s="85"/>
    </row>
    <row r="26" spans="1:9" ht="18.75" hidden="1" customHeight="1" x14ac:dyDescent="0.3">
      <c r="A26" s="83" t="s">
        <v>142</v>
      </c>
      <c r="B26" s="84"/>
      <c r="C26" s="85"/>
      <c r="D26" s="85"/>
      <c r="E26" s="85"/>
      <c r="F26" s="85"/>
      <c r="G26" s="85"/>
      <c r="H26" s="85"/>
      <c r="I26" s="85"/>
    </row>
    <row r="27" spans="1:9" ht="18.75" hidden="1" customHeight="1" x14ac:dyDescent="0.3">
      <c r="A27" s="83" t="s">
        <v>143</v>
      </c>
      <c r="B27" s="84"/>
      <c r="C27" s="85"/>
      <c r="D27" s="85"/>
      <c r="E27" s="85"/>
      <c r="F27" s="85"/>
      <c r="G27" s="85"/>
      <c r="H27" s="85"/>
      <c r="I27" s="85"/>
    </row>
    <row r="28" spans="1:9" ht="18.75" customHeight="1" x14ac:dyDescent="0.3">
      <c r="A28" s="83" t="s">
        <v>144</v>
      </c>
      <c r="B28" s="84"/>
      <c r="C28" s="85"/>
      <c r="D28" s="85"/>
      <c r="E28" s="85"/>
      <c r="F28" s="85"/>
      <c r="G28" s="85"/>
      <c r="H28" s="85"/>
      <c r="I28" s="85"/>
    </row>
    <row r="29" spans="1:9" ht="18.75" hidden="1" customHeight="1" x14ac:dyDescent="0.3">
      <c r="A29" s="83" t="s">
        <v>145</v>
      </c>
      <c r="B29" s="84"/>
      <c r="C29" s="85"/>
      <c r="D29" s="85"/>
      <c r="E29" s="85"/>
      <c r="F29" s="85"/>
      <c r="G29" s="85"/>
      <c r="H29" s="85"/>
      <c r="I29" s="85"/>
    </row>
    <row r="30" spans="1:9" ht="18.75" hidden="1" customHeight="1" x14ac:dyDescent="0.3">
      <c r="A30" s="83" t="s">
        <v>146</v>
      </c>
      <c r="B30" s="84"/>
      <c r="C30" s="85"/>
      <c r="D30" s="85"/>
      <c r="E30" s="85"/>
      <c r="F30" s="85"/>
      <c r="G30" s="85"/>
      <c r="H30" s="85"/>
      <c r="I30" s="85"/>
    </row>
    <row r="31" spans="1:9" ht="18.75" hidden="1" customHeight="1" x14ac:dyDescent="0.3">
      <c r="A31" s="83" t="s">
        <v>147</v>
      </c>
      <c r="B31" s="84"/>
      <c r="C31" s="85"/>
      <c r="D31" s="85"/>
      <c r="E31" s="85"/>
      <c r="F31" s="85"/>
      <c r="G31" s="85"/>
      <c r="H31" s="85"/>
      <c r="I31" s="85"/>
    </row>
    <row r="32" spans="1:9" ht="18.75" hidden="1" customHeight="1" x14ac:dyDescent="0.3">
      <c r="A32" s="83" t="s">
        <v>148</v>
      </c>
      <c r="B32" s="84"/>
      <c r="C32" s="85"/>
      <c r="D32" s="85"/>
      <c r="E32" s="85"/>
      <c r="F32" s="85"/>
      <c r="G32" s="85"/>
      <c r="H32" s="85"/>
      <c r="I32" s="85"/>
    </row>
    <row r="33" spans="1:9" ht="18.75" hidden="1" customHeight="1" x14ac:dyDescent="0.3">
      <c r="A33" s="83" t="s">
        <v>149</v>
      </c>
      <c r="B33" s="87"/>
      <c r="C33" s="85"/>
      <c r="D33" s="85"/>
      <c r="E33" s="85"/>
      <c r="F33" s="85"/>
      <c r="G33" s="85"/>
      <c r="H33" s="85"/>
      <c r="I33" s="85"/>
    </row>
    <row r="34" spans="1:9" ht="18.75" hidden="1" customHeight="1" x14ac:dyDescent="0.3">
      <c r="A34" s="83" t="s">
        <v>150</v>
      </c>
      <c r="B34" s="87"/>
      <c r="C34" s="85"/>
      <c r="D34" s="85"/>
      <c r="E34" s="85"/>
      <c r="F34" s="85"/>
      <c r="G34" s="85"/>
      <c r="H34" s="85"/>
      <c r="I34" s="85"/>
    </row>
    <row r="35" spans="1:9" hidden="1" x14ac:dyDescent="0.3">
      <c r="A35" s="76" t="s">
        <v>118</v>
      </c>
      <c r="B35" s="88"/>
      <c r="C35" s="82"/>
      <c r="D35" s="82"/>
      <c r="E35" s="82"/>
      <c r="F35" s="82"/>
      <c r="G35" s="82"/>
      <c r="H35" s="82"/>
      <c r="I35" s="82"/>
    </row>
    <row r="36" spans="1:9" hidden="1" x14ac:dyDescent="0.3">
      <c r="A36" s="76" t="s">
        <v>119</v>
      </c>
      <c r="B36" s="77"/>
      <c r="C36" s="79"/>
      <c r="D36" s="79"/>
      <c r="E36" s="79"/>
      <c r="F36" s="79"/>
      <c r="G36" s="79"/>
      <c r="H36" s="79"/>
      <c r="I36" s="79"/>
    </row>
    <row r="37" spans="1:9" x14ac:dyDescent="0.3">
      <c r="A37" s="89" t="s">
        <v>118</v>
      </c>
      <c r="B37" s="88"/>
      <c r="C37" s="79"/>
      <c r="D37" s="79"/>
      <c r="E37" s="79"/>
      <c r="F37" s="79"/>
      <c r="G37" s="79"/>
      <c r="H37" s="79"/>
      <c r="I37" s="79"/>
    </row>
    <row r="38" spans="1:9" ht="25.5" customHeight="1" x14ac:dyDescent="0.3">
      <c r="A38" s="43" t="s">
        <v>151</v>
      </c>
      <c r="B38" s="90"/>
      <c r="C38" s="79"/>
      <c r="D38" s="79"/>
      <c r="E38" s="79"/>
      <c r="F38" s="79"/>
      <c r="G38" s="79"/>
      <c r="H38" s="79"/>
      <c r="I38" s="79"/>
    </row>
    <row r="39" spans="1:9" x14ac:dyDescent="0.3">
      <c r="A39" s="66"/>
      <c r="B39" s="66"/>
      <c r="C39" s="66"/>
      <c r="D39" s="66"/>
      <c r="E39" s="66"/>
      <c r="F39" s="66"/>
      <c r="G39" s="66"/>
      <c r="H39" s="66"/>
      <c r="I39" s="79"/>
    </row>
    <row r="40" spans="1:9" x14ac:dyDescent="0.3">
      <c r="C40" s="79"/>
      <c r="D40" s="79"/>
      <c r="E40" s="79"/>
      <c r="F40" s="79"/>
      <c r="G40" s="79"/>
      <c r="H40" s="79"/>
      <c r="I40" s="79"/>
    </row>
    <row r="41" spans="1:9" ht="40.5" hidden="1" customHeight="1" x14ac:dyDescent="0.3">
      <c r="A41" s="43" t="s">
        <v>152</v>
      </c>
      <c r="B41" s="78"/>
      <c r="C41" s="79"/>
      <c r="D41" s="79"/>
      <c r="E41" s="79"/>
      <c r="F41" s="79"/>
      <c r="G41" s="79"/>
      <c r="H41" s="79"/>
      <c r="I41" s="79"/>
    </row>
    <row r="42" spans="1:9" ht="17.25" customHeight="1" x14ac:dyDescent="0.3">
      <c r="A42" s="67"/>
      <c r="B42" s="67"/>
      <c r="C42" s="67"/>
      <c r="D42" s="67"/>
      <c r="E42" s="67"/>
      <c r="F42" s="67"/>
      <c r="G42" s="67"/>
      <c r="H42" s="67"/>
      <c r="I42" s="79"/>
    </row>
    <row r="43" spans="1:9" x14ac:dyDescent="0.3">
      <c r="A43" s="67"/>
      <c r="C43" s="79"/>
      <c r="D43" s="79"/>
      <c r="E43" s="79"/>
      <c r="F43" s="79"/>
      <c r="G43" s="79"/>
      <c r="H43" s="79"/>
      <c r="I43" s="79"/>
    </row>
    <row r="44" spans="1:9" x14ac:dyDescent="0.3">
      <c r="A44" s="67"/>
    </row>
    <row r="45" spans="1:9" x14ac:dyDescent="0.3">
      <c r="A45" s="67"/>
    </row>
    <row r="46" spans="1:9" x14ac:dyDescent="0.3">
      <c r="A46" s="67"/>
    </row>
    <row r="47" spans="1:9" x14ac:dyDescent="0.3">
      <c r="A47" s="67"/>
    </row>
    <row r="48" spans="1:9" x14ac:dyDescent="0.3">
      <c r="A48" s="67"/>
    </row>
    <row r="49" spans="1:1" x14ac:dyDescent="0.3">
      <c r="A49" s="67"/>
    </row>
    <row r="50" spans="1:1" x14ac:dyDescent="0.3">
      <c r="A50" s="67"/>
    </row>
    <row r="51" spans="1:1" x14ac:dyDescent="0.3">
      <c r="A51" s="67"/>
    </row>
    <row r="52" spans="1:1" ht="31.5" customHeight="1" x14ac:dyDescent="0.3">
      <c r="A52" s="67"/>
    </row>
    <row r="53" spans="1:1" ht="31.5" customHeight="1" x14ac:dyDescent="0.3">
      <c r="A53" s="67"/>
    </row>
    <row r="54" spans="1:1" ht="31.5" customHeight="1" x14ac:dyDescent="0.3">
      <c r="A54" s="67"/>
    </row>
    <row r="55" spans="1:1" x14ac:dyDescent="0.3">
      <c r="A55" s="67"/>
    </row>
    <row r="56" spans="1:1" x14ac:dyDescent="0.3">
      <c r="A56" s="67"/>
    </row>
    <row r="57" spans="1:1" x14ac:dyDescent="0.3">
      <c r="A57" s="67"/>
    </row>
    <row r="58" spans="1:1" x14ac:dyDescent="0.3">
      <c r="A58" s="67"/>
    </row>
    <row r="59" spans="1:1" x14ac:dyDescent="0.3">
      <c r="A59" s="67"/>
    </row>
    <row r="60" spans="1:1" x14ac:dyDescent="0.3">
      <c r="A60" s="67"/>
    </row>
    <row r="61" spans="1:1" x14ac:dyDescent="0.3">
      <c r="A61" s="67"/>
    </row>
    <row r="62" spans="1:1" x14ac:dyDescent="0.3">
      <c r="A62" s="67"/>
    </row>
    <row r="63" spans="1:1" x14ac:dyDescent="0.3">
      <c r="A63" s="67"/>
    </row>
    <row r="64" spans="1:1" x14ac:dyDescent="0.3">
      <c r="A64" s="67"/>
    </row>
    <row r="65" spans="1:1" x14ac:dyDescent="0.3">
      <c r="A65" s="67"/>
    </row>
    <row r="66" spans="1:1" x14ac:dyDescent="0.3">
      <c r="A66" s="67"/>
    </row>
    <row r="67" spans="1:1" x14ac:dyDescent="0.3">
      <c r="A67" s="67"/>
    </row>
    <row r="68" spans="1:1" x14ac:dyDescent="0.3">
      <c r="A68" s="67"/>
    </row>
    <row r="69" spans="1:1" x14ac:dyDescent="0.3">
      <c r="A69" s="67"/>
    </row>
    <row r="70" spans="1:1" x14ac:dyDescent="0.3">
      <c r="A70" s="67"/>
    </row>
    <row r="71" spans="1:1" x14ac:dyDescent="0.3">
      <c r="A71" s="67"/>
    </row>
    <row r="72" spans="1:1" x14ac:dyDescent="0.3">
      <c r="A72" s="67"/>
    </row>
    <row r="73" spans="1:1" x14ac:dyDescent="0.3">
      <c r="A73" s="67"/>
    </row>
    <row r="74" spans="1:1" x14ac:dyDescent="0.3">
      <c r="A74" s="67"/>
    </row>
    <row r="75" spans="1:1" x14ac:dyDescent="0.3">
      <c r="A75" s="67"/>
    </row>
    <row r="76" spans="1:1" x14ac:dyDescent="0.3">
      <c r="A76" s="67"/>
    </row>
    <row r="77" spans="1:1" x14ac:dyDescent="0.3">
      <c r="A77" s="67"/>
    </row>
    <row r="78" spans="1:1" x14ac:dyDescent="0.3">
      <c r="A78" s="67"/>
    </row>
    <row r="79" spans="1:1" x14ac:dyDescent="0.3">
      <c r="A79" s="67"/>
    </row>
    <row r="80" spans="1:1" x14ac:dyDescent="0.3">
      <c r="A80" s="67"/>
    </row>
    <row r="81" spans="1:1" x14ac:dyDescent="0.3">
      <c r="A81" s="67"/>
    </row>
    <row r="82" spans="1:1" x14ac:dyDescent="0.3">
      <c r="A82" s="67"/>
    </row>
    <row r="83" spans="1:1" x14ac:dyDescent="0.3">
      <c r="A83" s="67"/>
    </row>
    <row r="84" spans="1:1" x14ac:dyDescent="0.3">
      <c r="A84" s="67"/>
    </row>
    <row r="85" spans="1:1" x14ac:dyDescent="0.3">
      <c r="A85" s="67"/>
    </row>
    <row r="86" spans="1:1" x14ac:dyDescent="0.3">
      <c r="A86" s="67"/>
    </row>
    <row r="87" spans="1:1" x14ac:dyDescent="0.3">
      <c r="A87" s="67"/>
    </row>
    <row r="88" spans="1:1" x14ac:dyDescent="0.3">
      <c r="A88" s="67"/>
    </row>
    <row r="89" spans="1:1" x14ac:dyDescent="0.3">
      <c r="A89" s="67"/>
    </row>
    <row r="90" spans="1:1" x14ac:dyDescent="0.3">
      <c r="A90" s="67"/>
    </row>
    <row r="91" spans="1:1" x14ac:dyDescent="0.3">
      <c r="A91" s="67"/>
    </row>
    <row r="92" spans="1:1" x14ac:dyDescent="0.3">
      <c r="A92" s="67"/>
    </row>
    <row r="93" spans="1:1" x14ac:dyDescent="0.3">
      <c r="A93" s="67"/>
    </row>
    <row r="94" spans="1:1" x14ac:dyDescent="0.3">
      <c r="A94" s="67"/>
    </row>
    <row r="95" spans="1:1" x14ac:dyDescent="0.3">
      <c r="A95" s="67"/>
    </row>
    <row r="96" spans="1:1" x14ac:dyDescent="0.3">
      <c r="A96" s="67"/>
    </row>
    <row r="97" spans="1:1" x14ac:dyDescent="0.3">
      <c r="A97" s="67"/>
    </row>
    <row r="98" spans="1:1" x14ac:dyDescent="0.3">
      <c r="A98" s="67"/>
    </row>
    <row r="99" spans="1:1" x14ac:dyDescent="0.3">
      <c r="A99" s="67"/>
    </row>
    <row r="100" spans="1:1" x14ac:dyDescent="0.3">
      <c r="A100" s="67"/>
    </row>
    <row r="101" spans="1:1" x14ac:dyDescent="0.3">
      <c r="A101" s="67"/>
    </row>
    <row r="102" spans="1:1" x14ac:dyDescent="0.3">
      <c r="A102" s="67"/>
    </row>
    <row r="103" spans="1:1" x14ac:dyDescent="0.3">
      <c r="A103" s="67"/>
    </row>
    <row r="104" spans="1:1" x14ac:dyDescent="0.3">
      <c r="A104" s="67"/>
    </row>
    <row r="105" spans="1:1" x14ac:dyDescent="0.3">
      <c r="A105" s="67"/>
    </row>
    <row r="106" spans="1:1" x14ac:dyDescent="0.3">
      <c r="A106" s="67"/>
    </row>
    <row r="107" spans="1:1" x14ac:dyDescent="0.3">
      <c r="A107" s="67"/>
    </row>
    <row r="108" spans="1:1" x14ac:dyDescent="0.3">
      <c r="A108" s="67"/>
    </row>
    <row r="109" spans="1:1" x14ac:dyDescent="0.3">
      <c r="A109" s="67"/>
    </row>
    <row r="110" spans="1:1" x14ac:dyDescent="0.3">
      <c r="A110" s="67"/>
    </row>
    <row r="111" spans="1:1" x14ac:dyDescent="0.3">
      <c r="A111" s="67"/>
    </row>
    <row r="112" spans="1:1" x14ac:dyDescent="0.3">
      <c r="A112" s="67"/>
    </row>
    <row r="113" spans="1:1" x14ac:dyDescent="0.3">
      <c r="A113" s="67"/>
    </row>
    <row r="114" spans="1:1" x14ac:dyDescent="0.3">
      <c r="A114" s="67"/>
    </row>
    <row r="115" spans="1:1" x14ac:dyDescent="0.3">
      <c r="A115" s="67"/>
    </row>
    <row r="116" spans="1:1" x14ac:dyDescent="0.3">
      <c r="A116" s="67"/>
    </row>
    <row r="117" spans="1:1" x14ac:dyDescent="0.3">
      <c r="A117" s="67"/>
    </row>
    <row r="118" spans="1:1" x14ac:dyDescent="0.3">
      <c r="A118" s="67"/>
    </row>
    <row r="119" spans="1:1" x14ac:dyDescent="0.3">
      <c r="A119" s="67"/>
    </row>
    <row r="120" spans="1:1" x14ac:dyDescent="0.3">
      <c r="A120" s="67"/>
    </row>
    <row r="121" spans="1:1" x14ac:dyDescent="0.3">
      <c r="A121" s="67"/>
    </row>
    <row r="122" spans="1:1" x14ac:dyDescent="0.3">
      <c r="A122" s="67"/>
    </row>
  </sheetData>
  <sheetProtection formatCells="0" formatColumns="0" formatRows="0" insertColumns="0" insertRows="0" insertHyperlinks="0" deleteColumns="0" deleteRows="0" sort="0" autoFilter="0" pivotTables="0"/>
  <mergeCells count="2">
    <mergeCell ref="A2:B2"/>
    <mergeCell ref="A3:B3"/>
  </mergeCells>
  <printOptions horizontalCentered="1"/>
  <pageMargins left="0.23622047244093999" right="0.59055118110236005" top="0.39370078740157" bottom="0.78740157480314998" header="0.39370078740157" footer="0.55118110236219997"/>
  <pageSetup paperSize="9" scale="31" orientation="portrait"/>
  <headerFooter alignWithMargins="0">
    <oddFooter>&amp;L&amp;8&amp;A&amp;R&amp;8R&amp;&amp;D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8"/>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95.109375" style="25" customWidth="1"/>
    <col min="2" max="2" width="23.44140625" style="25" customWidth="1"/>
    <col min="3" max="9" width="2.554687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ht="36.75" customHeight="1" x14ac:dyDescent="0.3">
      <c r="A2" s="477" t="str">
        <f>"Dépenses extérieures de R&amp;D exécutées en " &amp; SURVEY_YEAR &amp; " par le secteur de l'Enseignement Supérieur et de Recherche (ESR)"</f>
        <v>Dépenses extérieures de R&amp;D exécutées en 2023 par le secteur de l'Enseignement Supérieur et de Recherche (ESR)</v>
      </c>
      <c r="B2" s="477"/>
    </row>
    <row r="3" spans="1:10" ht="41.25" customHeight="1" x14ac:dyDescent="0.3">
      <c r="A3" s="467" t="s">
        <v>105</v>
      </c>
      <c r="B3" s="467"/>
      <c r="C3" s="91"/>
      <c r="D3" s="61"/>
      <c r="E3" s="61"/>
      <c r="F3" s="61"/>
      <c r="G3" s="61"/>
      <c r="H3" s="61"/>
      <c r="I3" s="61"/>
    </row>
    <row r="5" spans="1:10" ht="11.25" customHeight="1" x14ac:dyDescent="0.3"/>
    <row r="6" spans="1:10" x14ac:dyDescent="0.3">
      <c r="A6" s="46" t="s">
        <v>153</v>
      </c>
      <c r="B6" s="34" t="s">
        <v>69</v>
      </c>
    </row>
    <row r="7" spans="1:10" ht="18.75" customHeight="1" x14ac:dyDescent="0.3">
      <c r="A7" s="92" t="s">
        <v>154</v>
      </c>
      <c r="B7" s="50"/>
    </row>
    <row r="8" spans="1:10" ht="33.75" customHeight="1" x14ac:dyDescent="0.3">
      <c r="A8" s="91" t="s">
        <v>155</v>
      </c>
      <c r="B8" s="93" t="s">
        <v>69</v>
      </c>
    </row>
    <row r="9" spans="1:10" ht="13.5" hidden="1" customHeight="1" x14ac:dyDescent="0.3">
      <c r="A9" s="94" t="s">
        <v>156</v>
      </c>
      <c r="B9" s="81"/>
    </row>
    <row r="10" spans="1:10" hidden="1" x14ac:dyDescent="0.3">
      <c r="A10" s="95" t="s">
        <v>157</v>
      </c>
      <c r="B10" s="84"/>
    </row>
    <row r="11" spans="1:10" x14ac:dyDescent="0.3">
      <c r="A11" s="95" t="s">
        <v>158</v>
      </c>
      <c r="B11" s="84"/>
    </row>
    <row r="12" spans="1:10" x14ac:dyDescent="0.3">
      <c r="A12" s="95" t="s">
        <v>159</v>
      </c>
      <c r="B12" s="84"/>
    </row>
    <row r="13" spans="1:10" hidden="1" x14ac:dyDescent="0.3">
      <c r="A13" s="76" t="s">
        <v>118</v>
      </c>
      <c r="B13" s="88"/>
    </row>
    <row r="14" spans="1:10" hidden="1" x14ac:dyDescent="0.3">
      <c r="A14" s="76" t="s">
        <v>119</v>
      </c>
      <c r="B14" s="77"/>
    </row>
    <row r="15" spans="1:10" ht="38.25" customHeight="1" x14ac:dyDescent="0.3">
      <c r="A15" s="43" t="s">
        <v>160</v>
      </c>
      <c r="B15" s="90"/>
    </row>
    <row r="16" spans="1:10" ht="15" customHeight="1" x14ac:dyDescent="0.3"/>
    <row r="17" spans="1:2" hidden="1" x14ac:dyDescent="0.3">
      <c r="A17" s="91" t="s">
        <v>161</v>
      </c>
      <c r="B17" s="93" t="s">
        <v>69</v>
      </c>
    </row>
    <row r="18" spans="1:2" hidden="1" x14ac:dyDescent="0.3">
      <c r="A18" s="96" t="s">
        <v>162</v>
      </c>
      <c r="B18" s="81"/>
    </row>
    <row r="19" spans="1:2" hidden="1" x14ac:dyDescent="0.3">
      <c r="A19" s="72" t="s">
        <v>163</v>
      </c>
      <c r="B19" s="84"/>
    </row>
    <row r="20" spans="1:2" hidden="1" x14ac:dyDescent="0.3">
      <c r="A20" s="72" t="s">
        <v>164</v>
      </c>
      <c r="B20" s="84"/>
    </row>
    <row r="21" spans="1:2" hidden="1" x14ac:dyDescent="0.3">
      <c r="A21" s="72" t="s">
        <v>165</v>
      </c>
      <c r="B21" s="84"/>
    </row>
    <row r="22" spans="1:2" hidden="1" x14ac:dyDescent="0.3">
      <c r="A22" s="72" t="s">
        <v>166</v>
      </c>
      <c r="B22" s="84"/>
    </row>
    <row r="23" spans="1:2" hidden="1" x14ac:dyDescent="0.3">
      <c r="A23" s="72" t="s">
        <v>167</v>
      </c>
      <c r="B23" s="84"/>
    </row>
    <row r="24" spans="1:2" hidden="1" x14ac:dyDescent="0.3">
      <c r="A24" s="72" t="s">
        <v>168</v>
      </c>
      <c r="B24" s="84"/>
    </row>
    <row r="25" spans="1:2" hidden="1" x14ac:dyDescent="0.3">
      <c r="A25" s="72" t="s">
        <v>169</v>
      </c>
      <c r="B25" s="84"/>
    </row>
    <row r="26" spans="1:2" hidden="1" x14ac:dyDescent="0.3">
      <c r="A26" s="72" t="s">
        <v>170</v>
      </c>
      <c r="B26" s="84"/>
    </row>
    <row r="27" spans="1:2" hidden="1" x14ac:dyDescent="0.3">
      <c r="A27" s="72" t="s">
        <v>171</v>
      </c>
      <c r="B27" s="84"/>
    </row>
    <row r="28" spans="1:2" hidden="1" x14ac:dyDescent="0.3">
      <c r="A28" s="72" t="s">
        <v>172</v>
      </c>
      <c r="B28" s="84"/>
    </row>
    <row r="29" spans="1:2" hidden="1" x14ac:dyDescent="0.3">
      <c r="A29" s="72" t="s">
        <v>173</v>
      </c>
      <c r="B29" s="84"/>
    </row>
    <row r="30" spans="1:2" hidden="1" x14ac:dyDescent="0.3">
      <c r="A30" s="72" t="s">
        <v>174</v>
      </c>
      <c r="B30" s="84"/>
    </row>
    <row r="31" spans="1:2" hidden="1" x14ac:dyDescent="0.3">
      <c r="A31" s="83" t="s">
        <v>175</v>
      </c>
      <c r="B31" s="84"/>
    </row>
    <row r="32" spans="1:2" hidden="1" x14ac:dyDescent="0.3">
      <c r="A32" s="83" t="s">
        <v>176</v>
      </c>
      <c r="B32" s="84"/>
    </row>
    <row r="33" spans="1:2" hidden="1" x14ac:dyDescent="0.3">
      <c r="A33" s="83" t="s">
        <v>177</v>
      </c>
      <c r="B33" s="84"/>
    </row>
    <row r="34" spans="1:2" hidden="1" x14ac:dyDescent="0.3">
      <c r="A34" s="83" t="s">
        <v>178</v>
      </c>
      <c r="B34" s="84"/>
    </row>
    <row r="35" spans="1:2" hidden="1" x14ac:dyDescent="0.3">
      <c r="A35" s="83" t="s">
        <v>179</v>
      </c>
      <c r="B35" s="84"/>
    </row>
    <row r="36" spans="1:2" hidden="1" x14ac:dyDescent="0.3">
      <c r="A36" s="83" t="s">
        <v>180</v>
      </c>
      <c r="B36" s="84"/>
    </row>
    <row r="37" spans="1:2" hidden="1" x14ac:dyDescent="0.3">
      <c r="A37" s="83" t="s">
        <v>181</v>
      </c>
      <c r="B37" s="84"/>
    </row>
    <row r="38" spans="1:2" hidden="1" x14ac:dyDescent="0.3">
      <c r="A38" s="83" t="s">
        <v>182</v>
      </c>
      <c r="B38" s="84"/>
    </row>
    <row r="39" spans="1:2" hidden="1" x14ac:dyDescent="0.3">
      <c r="A39" s="83" t="s">
        <v>183</v>
      </c>
      <c r="B39" s="84"/>
    </row>
    <row r="40" spans="1:2" hidden="1" x14ac:dyDescent="0.3">
      <c r="A40" s="83" t="s">
        <v>184</v>
      </c>
      <c r="B40" s="84"/>
    </row>
    <row r="41" spans="1:2" hidden="1" x14ac:dyDescent="0.3">
      <c r="A41" s="83" t="s">
        <v>185</v>
      </c>
      <c r="B41" s="84"/>
    </row>
    <row r="42" spans="1:2" hidden="1" x14ac:dyDescent="0.3">
      <c r="A42" s="83" t="s">
        <v>186</v>
      </c>
      <c r="B42" s="84"/>
    </row>
    <row r="43" spans="1:2" hidden="1" x14ac:dyDescent="0.3">
      <c r="A43" s="83" t="s">
        <v>187</v>
      </c>
      <c r="B43" s="84"/>
    </row>
    <row r="44" spans="1:2" hidden="1" x14ac:dyDescent="0.3">
      <c r="A44" s="83" t="s">
        <v>188</v>
      </c>
      <c r="B44" s="84"/>
    </row>
    <row r="45" spans="1:2" hidden="1" x14ac:dyDescent="0.3">
      <c r="A45" s="83" t="s">
        <v>118</v>
      </c>
      <c r="B45" s="88"/>
    </row>
    <row r="46" spans="1:2" hidden="1" x14ac:dyDescent="0.3">
      <c r="A46" s="76" t="s">
        <v>119</v>
      </c>
      <c r="B46" s="77"/>
    </row>
    <row r="47" spans="1:2" ht="25.5" hidden="1" customHeight="1" x14ac:dyDescent="0.3">
      <c r="A47" s="43" t="s">
        <v>189</v>
      </c>
      <c r="B47" s="90"/>
    </row>
    <row r="48" spans="1:2" x14ac:dyDescent="0.3">
      <c r="A48" s="67"/>
    </row>
    <row r="49" spans="1:10" ht="25.5" customHeight="1" x14ac:dyDescent="0.3">
      <c r="A49" s="43" t="s">
        <v>190</v>
      </c>
      <c r="B49" s="78"/>
    </row>
    <row r="50" spans="1:10" ht="18.75" customHeight="1" x14ac:dyDescent="0.3">
      <c r="A50" s="67"/>
      <c r="B50" s="67"/>
      <c r="C50" s="67"/>
      <c r="D50" s="67"/>
      <c r="E50" s="67"/>
      <c r="F50" s="67"/>
      <c r="G50" s="67"/>
      <c r="H50" s="67"/>
      <c r="I50" s="67"/>
      <c r="J50" s="67"/>
    </row>
    <row r="51" spans="1:10" x14ac:dyDescent="0.3">
      <c r="A51" s="67"/>
    </row>
    <row r="52" spans="1:10" x14ac:dyDescent="0.3">
      <c r="A52" s="67"/>
    </row>
    <row r="53" spans="1:10" x14ac:dyDescent="0.3">
      <c r="A53" s="67"/>
    </row>
    <row r="54" spans="1:10" x14ac:dyDescent="0.3">
      <c r="A54" s="67"/>
    </row>
    <row r="55" spans="1:10" x14ac:dyDescent="0.3">
      <c r="A55" s="67"/>
    </row>
    <row r="56" spans="1:10" x14ac:dyDescent="0.3">
      <c r="A56" s="67"/>
    </row>
    <row r="57" spans="1:10" x14ac:dyDescent="0.3">
      <c r="A57" s="67"/>
    </row>
    <row r="58" spans="1:10" x14ac:dyDescent="0.3">
      <c r="A58" s="67"/>
    </row>
    <row r="59" spans="1:10" x14ac:dyDescent="0.3">
      <c r="A59" s="67"/>
    </row>
    <row r="60" spans="1:10" x14ac:dyDescent="0.3">
      <c r="A60" s="67"/>
    </row>
    <row r="61" spans="1:10" x14ac:dyDescent="0.3">
      <c r="A61" s="67"/>
    </row>
    <row r="62" spans="1:10" x14ac:dyDescent="0.3">
      <c r="A62" s="67"/>
    </row>
    <row r="63" spans="1:10" x14ac:dyDescent="0.3">
      <c r="A63" s="67"/>
    </row>
    <row r="64" spans="1:10" x14ac:dyDescent="0.3">
      <c r="A64" s="67"/>
    </row>
    <row r="65" spans="1:1" x14ac:dyDescent="0.3">
      <c r="A65" s="67"/>
    </row>
    <row r="66" spans="1:1" x14ac:dyDescent="0.3">
      <c r="A66" s="67"/>
    </row>
    <row r="67" spans="1:1" x14ac:dyDescent="0.3">
      <c r="A67" s="67"/>
    </row>
    <row r="68" spans="1:1" x14ac:dyDescent="0.3">
      <c r="A68" s="67"/>
    </row>
    <row r="69" spans="1:1" x14ac:dyDescent="0.3">
      <c r="A69" s="67"/>
    </row>
    <row r="70" spans="1:1" x14ac:dyDescent="0.3">
      <c r="A70" s="67"/>
    </row>
    <row r="71" spans="1:1" x14ac:dyDescent="0.3">
      <c r="A71" s="67"/>
    </row>
    <row r="72" spans="1:1" x14ac:dyDescent="0.3">
      <c r="A72" s="67"/>
    </row>
    <row r="73" spans="1:1" x14ac:dyDescent="0.3">
      <c r="A73" s="67"/>
    </row>
    <row r="74" spans="1:1" x14ac:dyDescent="0.3">
      <c r="A74" s="67"/>
    </row>
    <row r="75" spans="1:1" x14ac:dyDescent="0.3">
      <c r="A75" s="67"/>
    </row>
    <row r="76" spans="1:1" x14ac:dyDescent="0.3">
      <c r="A76" s="67"/>
    </row>
    <row r="77" spans="1:1" x14ac:dyDescent="0.3">
      <c r="A77" s="67"/>
    </row>
    <row r="78" spans="1:1" x14ac:dyDescent="0.3">
      <c r="A78" s="67"/>
    </row>
    <row r="79" spans="1:1" x14ac:dyDescent="0.3">
      <c r="A79" s="67"/>
    </row>
    <row r="80" spans="1:1" x14ac:dyDescent="0.3">
      <c r="A80" s="67"/>
    </row>
    <row r="81" spans="1:1" x14ac:dyDescent="0.3">
      <c r="A81" s="67"/>
    </row>
    <row r="82" spans="1:1" x14ac:dyDescent="0.3">
      <c r="A82" s="67"/>
    </row>
    <row r="83" spans="1:1" x14ac:dyDescent="0.3">
      <c r="A83" s="67"/>
    </row>
    <row r="84" spans="1:1" x14ac:dyDescent="0.3">
      <c r="A84" s="67"/>
    </row>
    <row r="85" spans="1:1" x14ac:dyDescent="0.3">
      <c r="A85" s="67"/>
    </row>
    <row r="86" spans="1:1" x14ac:dyDescent="0.3">
      <c r="A86" s="67"/>
    </row>
    <row r="87" spans="1:1" x14ac:dyDescent="0.3">
      <c r="A87" s="67"/>
    </row>
    <row r="88" spans="1:1" x14ac:dyDescent="0.3">
      <c r="A88" s="67"/>
    </row>
    <row r="89" spans="1:1" x14ac:dyDescent="0.3">
      <c r="A89" s="67"/>
    </row>
    <row r="90" spans="1:1" x14ac:dyDescent="0.3">
      <c r="A90" s="67"/>
    </row>
    <row r="91" spans="1:1" x14ac:dyDescent="0.3">
      <c r="A91" s="67"/>
    </row>
    <row r="92" spans="1:1" x14ac:dyDescent="0.3">
      <c r="A92" s="67"/>
    </row>
    <row r="93" spans="1:1" x14ac:dyDescent="0.3">
      <c r="A93" s="67"/>
    </row>
    <row r="94" spans="1:1" x14ac:dyDescent="0.3">
      <c r="A94" s="67"/>
    </row>
    <row r="95" spans="1:1" x14ac:dyDescent="0.3">
      <c r="A95" s="67"/>
    </row>
    <row r="96" spans="1:1" x14ac:dyDescent="0.3">
      <c r="A96" s="67"/>
    </row>
    <row r="97" spans="1:1" x14ac:dyDescent="0.3">
      <c r="A97" s="67"/>
    </row>
    <row r="98" spans="1:1" x14ac:dyDescent="0.3">
      <c r="A98" s="67"/>
    </row>
    <row r="99" spans="1:1" x14ac:dyDescent="0.3">
      <c r="A99" s="67"/>
    </row>
    <row r="100" spans="1:1" x14ac:dyDescent="0.3">
      <c r="A100" s="67"/>
    </row>
    <row r="101" spans="1:1" x14ac:dyDescent="0.3">
      <c r="A101" s="67"/>
    </row>
    <row r="102" spans="1:1" x14ac:dyDescent="0.3">
      <c r="A102" s="67"/>
    </row>
    <row r="103" spans="1:1" x14ac:dyDescent="0.3">
      <c r="A103" s="67"/>
    </row>
    <row r="104" spans="1:1" x14ac:dyDescent="0.3">
      <c r="A104" s="67"/>
    </row>
    <row r="105" spans="1:1" x14ac:dyDescent="0.3">
      <c r="A105" s="67"/>
    </row>
    <row r="106" spans="1:1" x14ac:dyDescent="0.3">
      <c r="A106" s="67"/>
    </row>
    <row r="107" spans="1:1" x14ac:dyDescent="0.3">
      <c r="A107" s="67"/>
    </row>
    <row r="108" spans="1:1" x14ac:dyDescent="0.3">
      <c r="A108" s="67"/>
    </row>
    <row r="109" spans="1:1" x14ac:dyDescent="0.3">
      <c r="A109" s="67"/>
    </row>
    <row r="110" spans="1:1" x14ac:dyDescent="0.3">
      <c r="A110" s="67"/>
    </row>
    <row r="111" spans="1:1" x14ac:dyDescent="0.3">
      <c r="A111" s="67"/>
    </row>
    <row r="112" spans="1:1" x14ac:dyDescent="0.3">
      <c r="A112" s="67"/>
    </row>
    <row r="113" spans="1:1" x14ac:dyDescent="0.3">
      <c r="A113" s="67"/>
    </row>
    <row r="114" spans="1:1" x14ac:dyDescent="0.3">
      <c r="A114" s="67"/>
    </row>
    <row r="115" spans="1:1" x14ac:dyDescent="0.3">
      <c r="A115" s="67"/>
    </row>
    <row r="116" spans="1:1" x14ac:dyDescent="0.3">
      <c r="A116" s="67"/>
    </row>
    <row r="117" spans="1:1" x14ac:dyDescent="0.3">
      <c r="A117" s="67"/>
    </row>
    <row r="118" spans="1:1" x14ac:dyDescent="0.3">
      <c r="A118" s="67"/>
    </row>
    <row r="119" spans="1:1" x14ac:dyDescent="0.3">
      <c r="A119" s="67"/>
    </row>
    <row r="120" spans="1:1" x14ac:dyDescent="0.3">
      <c r="A120" s="67"/>
    </row>
    <row r="121" spans="1:1" x14ac:dyDescent="0.3">
      <c r="A121" s="67"/>
    </row>
    <row r="122" spans="1:1" x14ac:dyDescent="0.3">
      <c r="A122" s="67"/>
    </row>
    <row r="123" spans="1:1" x14ac:dyDescent="0.3">
      <c r="A123" s="67"/>
    </row>
    <row r="124" spans="1:1" x14ac:dyDescent="0.3">
      <c r="A124" s="67"/>
    </row>
    <row r="125" spans="1:1" x14ac:dyDescent="0.3">
      <c r="A125" s="67"/>
    </row>
    <row r="126" spans="1:1" x14ac:dyDescent="0.3">
      <c r="A126" s="67"/>
    </row>
    <row r="127" spans="1:1" x14ac:dyDescent="0.3">
      <c r="A127" s="67"/>
    </row>
    <row r="128" spans="1:1" x14ac:dyDescent="0.3">
      <c r="A128" s="67"/>
    </row>
  </sheetData>
  <sheetProtection formatCells="0" formatColumns="0" formatRows="0" insertColumns="0" insertRows="0" insertHyperlinks="0" deleteColumns="0" deleteRows="0" sort="0" autoFilter="0" pivotTables="0"/>
  <mergeCells count="2">
    <mergeCell ref="A2:B2"/>
    <mergeCell ref="A3:B3"/>
  </mergeCells>
  <printOptions horizontalCentered="1"/>
  <pageMargins left="0.23622047244093999" right="0.59055118110236005" top="0.39370078740157" bottom="0.78740157480314998" header="0.39370078740157" footer="0.55118110236219997"/>
  <pageSetup paperSize="9" scale="29" orientation="portrait"/>
  <headerFooter alignWithMargins="0">
    <oddFooter>&amp;L&amp;8&amp;A&amp;R&amp;8R&amp;&amp;D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77.109375" style="25" customWidth="1"/>
    <col min="2" max="2" width="18.6640625" style="25" customWidth="1"/>
    <col min="3" max="9" width="2.554687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ht="38.25" customHeight="1" x14ac:dyDescent="0.3">
      <c r="A2" s="477" t="str">
        <f>"Dépenses extérieures de R&amp;D exécutées en " &amp; SURVEY_YEAR &amp; " par les Associations, les Fondations et les GIP"</f>
        <v>Dépenses extérieures de R&amp;D exécutées en 2023 par les Associations, les Fondations et les GIP</v>
      </c>
      <c r="B2" s="477"/>
    </row>
    <row r="3" spans="1:10" ht="38.25" customHeight="1" x14ac:dyDescent="0.3">
      <c r="A3" s="467" t="s">
        <v>105</v>
      </c>
      <c r="B3" s="467"/>
      <c r="C3" s="91"/>
      <c r="D3" s="61"/>
      <c r="E3" s="61"/>
      <c r="F3" s="61"/>
      <c r="G3" s="61"/>
      <c r="H3" s="61"/>
      <c r="I3" s="61"/>
    </row>
    <row r="4" spans="1:10" x14ac:dyDescent="0.3">
      <c r="A4" s="67"/>
    </row>
    <row r="5" spans="1:10" ht="26.25" customHeight="1" x14ac:dyDescent="0.3">
      <c r="A5" s="97" t="s">
        <v>191</v>
      </c>
      <c r="B5" s="98" t="s">
        <v>69</v>
      </c>
    </row>
    <row r="6" spans="1:10" hidden="1" x14ac:dyDescent="0.3">
      <c r="A6" s="96" t="s">
        <v>192</v>
      </c>
      <c r="B6" s="81"/>
    </row>
    <row r="7" spans="1:10" hidden="1" x14ac:dyDescent="0.3">
      <c r="A7" s="83" t="s">
        <v>193</v>
      </c>
      <c r="B7" s="84"/>
    </row>
    <row r="8" spans="1:10" ht="15" hidden="1" customHeight="1" x14ac:dyDescent="0.3">
      <c r="A8" s="72" t="s">
        <v>194</v>
      </c>
      <c r="B8" s="84"/>
    </row>
    <row r="9" spans="1:10" hidden="1" x14ac:dyDescent="0.3">
      <c r="A9" s="83" t="s">
        <v>195</v>
      </c>
      <c r="B9" s="84"/>
    </row>
    <row r="10" spans="1:10" ht="16.5" hidden="1" customHeight="1" x14ac:dyDescent="0.3">
      <c r="A10" s="83" t="s">
        <v>118</v>
      </c>
      <c r="B10" s="88"/>
    </row>
    <row r="11" spans="1:10" hidden="1" x14ac:dyDescent="0.3">
      <c r="A11" s="76" t="s">
        <v>119</v>
      </c>
      <c r="B11" s="77"/>
    </row>
    <row r="12" spans="1:10" ht="18" customHeight="1" x14ac:dyDescent="0.3">
      <c r="A12" s="89" t="s">
        <v>196</v>
      </c>
      <c r="B12" s="88"/>
    </row>
    <row r="13" spans="1:10" ht="25.5" customHeight="1" x14ac:dyDescent="0.3">
      <c r="A13" s="43" t="s">
        <v>197</v>
      </c>
      <c r="B13" s="90"/>
    </row>
    <row r="14" spans="1:10" ht="16.5" customHeight="1" x14ac:dyDescent="0.3">
      <c r="A14" s="67"/>
      <c r="B14" s="67"/>
      <c r="C14" s="67"/>
      <c r="D14" s="67"/>
    </row>
    <row r="15" spans="1:10" x14ac:dyDescent="0.3">
      <c r="A15" s="67"/>
      <c r="B15" s="67"/>
      <c r="C15" s="67"/>
      <c r="D15" s="67"/>
    </row>
    <row r="16" spans="1:10" x14ac:dyDescent="0.3">
      <c r="A16" s="67"/>
      <c r="B16" s="67"/>
      <c r="C16" s="67"/>
      <c r="D16" s="67"/>
    </row>
    <row r="17" spans="1:4" x14ac:dyDescent="0.3">
      <c r="A17" s="67"/>
      <c r="B17" s="67"/>
      <c r="C17" s="67"/>
      <c r="D17" s="67"/>
    </row>
    <row r="18" spans="1:4" x14ac:dyDescent="0.3">
      <c r="A18" s="67"/>
      <c r="B18" s="67"/>
      <c r="C18" s="67"/>
      <c r="D18" s="67"/>
    </row>
    <row r="19" spans="1:4" x14ac:dyDescent="0.3">
      <c r="A19" s="67"/>
    </row>
    <row r="20" spans="1:4" x14ac:dyDescent="0.3">
      <c r="A20" s="67"/>
    </row>
    <row r="21" spans="1:4" x14ac:dyDescent="0.3">
      <c r="A21" s="67"/>
    </row>
    <row r="22" spans="1:4" x14ac:dyDescent="0.3">
      <c r="A22" s="67"/>
    </row>
    <row r="23" spans="1:4" x14ac:dyDescent="0.3">
      <c r="A23" s="67"/>
    </row>
    <row r="24" spans="1:4" x14ac:dyDescent="0.3">
      <c r="A24" s="67"/>
    </row>
    <row r="25" spans="1:4" x14ac:dyDescent="0.3">
      <c r="A25" s="67"/>
    </row>
    <row r="26" spans="1:4" ht="31.5" customHeight="1" x14ac:dyDescent="0.3">
      <c r="A26" s="67"/>
    </row>
    <row r="27" spans="1:4" ht="31.5" customHeight="1" x14ac:dyDescent="0.3">
      <c r="A27" s="67"/>
    </row>
    <row r="28" spans="1:4" ht="31.5" customHeight="1" x14ac:dyDescent="0.3">
      <c r="A28" s="67"/>
    </row>
    <row r="29" spans="1:4" x14ac:dyDescent="0.3">
      <c r="A29" s="67"/>
    </row>
    <row r="30" spans="1:4" x14ac:dyDescent="0.3">
      <c r="A30" s="67"/>
    </row>
    <row r="31" spans="1:4" x14ac:dyDescent="0.3">
      <c r="A31" s="67"/>
    </row>
    <row r="32" spans="1:4" x14ac:dyDescent="0.3">
      <c r="A32" s="67"/>
    </row>
    <row r="33" spans="1:1" x14ac:dyDescent="0.3">
      <c r="A33" s="67"/>
    </row>
    <row r="34" spans="1:1" x14ac:dyDescent="0.3">
      <c r="A34" s="67"/>
    </row>
    <row r="35" spans="1:1" x14ac:dyDescent="0.3">
      <c r="A35" s="67"/>
    </row>
    <row r="36" spans="1:1" x14ac:dyDescent="0.3">
      <c r="A36" s="67"/>
    </row>
    <row r="37" spans="1:1" x14ac:dyDescent="0.3">
      <c r="A37" s="67"/>
    </row>
    <row r="38" spans="1:1" x14ac:dyDescent="0.3">
      <c r="A38" s="67"/>
    </row>
    <row r="39" spans="1:1" x14ac:dyDescent="0.3">
      <c r="A39" s="67"/>
    </row>
    <row r="40" spans="1:1" x14ac:dyDescent="0.3">
      <c r="A40" s="67"/>
    </row>
    <row r="41" spans="1:1" x14ac:dyDescent="0.3">
      <c r="A41" s="67"/>
    </row>
    <row r="42" spans="1:1" x14ac:dyDescent="0.3">
      <c r="A42" s="67"/>
    </row>
    <row r="43" spans="1:1" x14ac:dyDescent="0.3">
      <c r="A43" s="67"/>
    </row>
    <row r="44" spans="1:1" x14ac:dyDescent="0.3">
      <c r="A44" s="67"/>
    </row>
    <row r="45" spans="1:1" x14ac:dyDescent="0.3">
      <c r="A45" s="67"/>
    </row>
    <row r="46" spans="1:1" x14ac:dyDescent="0.3">
      <c r="A46" s="67"/>
    </row>
    <row r="47" spans="1:1" x14ac:dyDescent="0.3">
      <c r="A47" s="67"/>
    </row>
    <row r="48" spans="1:1" x14ac:dyDescent="0.3">
      <c r="A48" s="67"/>
    </row>
    <row r="49" spans="1:1" x14ac:dyDescent="0.3">
      <c r="A49" s="67"/>
    </row>
    <row r="50" spans="1:1" x14ac:dyDescent="0.3">
      <c r="A50" s="67"/>
    </row>
    <row r="51" spans="1:1" x14ac:dyDescent="0.3">
      <c r="A51" s="67"/>
    </row>
    <row r="52" spans="1:1" x14ac:dyDescent="0.3">
      <c r="A52" s="67"/>
    </row>
    <row r="53" spans="1:1" x14ac:dyDescent="0.3">
      <c r="A53" s="67"/>
    </row>
    <row r="54" spans="1:1" x14ac:dyDescent="0.3">
      <c r="A54" s="67"/>
    </row>
    <row r="55" spans="1:1" x14ac:dyDescent="0.3">
      <c r="A55" s="67"/>
    </row>
    <row r="56" spans="1:1" x14ac:dyDescent="0.3">
      <c r="A56" s="67"/>
    </row>
    <row r="57" spans="1:1" x14ac:dyDescent="0.3">
      <c r="A57" s="67"/>
    </row>
    <row r="58" spans="1:1" x14ac:dyDescent="0.3">
      <c r="A58" s="67"/>
    </row>
    <row r="59" spans="1:1" x14ac:dyDescent="0.3">
      <c r="A59" s="67"/>
    </row>
    <row r="60" spans="1:1" x14ac:dyDescent="0.3">
      <c r="A60" s="67"/>
    </row>
    <row r="61" spans="1:1" x14ac:dyDescent="0.3">
      <c r="A61" s="67"/>
    </row>
    <row r="62" spans="1:1" x14ac:dyDescent="0.3">
      <c r="A62" s="67"/>
    </row>
    <row r="63" spans="1:1" x14ac:dyDescent="0.3">
      <c r="A63" s="67"/>
    </row>
    <row r="64" spans="1:1" x14ac:dyDescent="0.3">
      <c r="A64" s="67"/>
    </row>
    <row r="65" spans="1:1" x14ac:dyDescent="0.3">
      <c r="A65" s="67"/>
    </row>
    <row r="66" spans="1:1" x14ac:dyDescent="0.3">
      <c r="A66" s="67"/>
    </row>
    <row r="67" spans="1:1" x14ac:dyDescent="0.3">
      <c r="A67" s="67"/>
    </row>
    <row r="68" spans="1:1" x14ac:dyDescent="0.3">
      <c r="A68" s="67"/>
    </row>
    <row r="69" spans="1:1" x14ac:dyDescent="0.3">
      <c r="A69" s="67"/>
    </row>
  </sheetData>
  <sheetProtection formatCells="0" formatColumns="0" formatRows="0" insertColumns="0" insertRows="0" insertHyperlinks="0" deleteColumns="0" deleteRows="0" sort="0" autoFilter="0" pivotTables="0"/>
  <mergeCells count="2">
    <mergeCell ref="A2:B2"/>
    <mergeCell ref="A3:B3"/>
  </mergeCells>
  <printOptions horizontalCentered="1"/>
  <pageMargins left="0.23622047244093999" right="0.59055118110236005" top="0.39370078740157" bottom="0.78740157480314998" header="0.39370078740157" footer="0.55118110236219997"/>
  <pageSetup paperSize="9" scale="34" orientation="portrait"/>
  <headerFooter alignWithMargins="0">
    <oddFooter>&amp;L&amp;8&amp;A&amp;R&amp;8R&amp;&amp;D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9"/>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8.109375" style="25" customWidth="1"/>
    <col min="2" max="2" width="51" style="25" customWidth="1"/>
    <col min="3" max="3" width="27.33203125" style="25" customWidth="1"/>
    <col min="4" max="4" width="23.6640625" style="25" customWidth="1"/>
    <col min="5" max="9" width="3.664062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ht="28.5" customHeight="1" x14ac:dyDescent="0.3">
      <c r="A2" s="466" t="str">
        <f>"Dépenses extérieures de R&amp;D exécutées en " &amp; SURVEY_YEAR &amp; " par les Entreprises"</f>
        <v>Dépenses extérieures de R&amp;D exécutées en 2023 par les Entreprises</v>
      </c>
      <c r="B2" s="466"/>
      <c r="C2" s="466"/>
      <c r="D2" s="466"/>
    </row>
    <row r="3" spans="1:10" ht="50.25" customHeight="1" x14ac:dyDescent="0.3">
      <c r="A3" s="478" t="s">
        <v>105</v>
      </c>
      <c r="B3" s="478"/>
      <c r="C3" s="478"/>
      <c r="D3" s="478"/>
      <c r="E3" s="61"/>
      <c r="F3" s="61"/>
      <c r="G3" s="61"/>
      <c r="H3" s="61"/>
      <c r="I3" s="61"/>
    </row>
    <row r="4" spans="1:10" ht="30" customHeight="1" x14ac:dyDescent="0.3">
      <c r="A4" s="470" t="s">
        <v>198</v>
      </c>
      <c r="B4" s="470"/>
      <c r="C4" s="470"/>
      <c r="D4" s="470"/>
    </row>
    <row r="5" spans="1:10" x14ac:dyDescent="0.3">
      <c r="A5" s="478" t="s">
        <v>199</v>
      </c>
      <c r="B5" s="478"/>
      <c r="C5" s="478"/>
      <c r="D5" s="478"/>
      <c r="E5" s="61"/>
      <c r="F5" s="61"/>
      <c r="G5" s="61"/>
      <c r="H5" s="61"/>
      <c r="I5" s="61"/>
    </row>
    <row r="6" spans="1:10" s="100" customFormat="1" ht="17.25" hidden="1" customHeight="1" x14ac:dyDescent="0.3">
      <c r="A6" s="99" t="s">
        <v>200</v>
      </c>
      <c r="B6" s="99" t="s">
        <v>201</v>
      </c>
      <c r="C6" s="99" t="s">
        <v>202</v>
      </c>
      <c r="D6" s="99" t="s">
        <v>203</v>
      </c>
      <c r="E6" s="99"/>
      <c r="F6" s="99"/>
      <c r="G6" s="99"/>
      <c r="H6" s="99"/>
      <c r="I6" s="99"/>
      <c r="J6" s="8"/>
    </row>
    <row r="7" spans="1:10" ht="32.25" hidden="1" customHeight="1" x14ac:dyDescent="0.3">
      <c r="A7" s="101"/>
      <c r="B7" s="102" t="s">
        <v>204</v>
      </c>
      <c r="C7" s="102" t="s">
        <v>205</v>
      </c>
      <c r="D7" s="102" t="s">
        <v>206</v>
      </c>
      <c r="E7" s="103"/>
      <c r="F7" s="103"/>
      <c r="G7" s="103"/>
      <c r="H7" s="103"/>
      <c r="I7" s="103"/>
    </row>
    <row r="8" spans="1:10" hidden="1" x14ac:dyDescent="0.3">
      <c r="A8" s="96" t="s">
        <v>207</v>
      </c>
      <c r="B8" s="104"/>
      <c r="C8" s="104"/>
      <c r="D8" s="104"/>
      <c r="E8" s="105"/>
      <c r="F8" s="105"/>
      <c r="G8" s="105"/>
      <c r="H8" s="105"/>
      <c r="I8" s="105"/>
    </row>
    <row r="9" spans="1:10" hidden="1" x14ac:dyDescent="0.3">
      <c r="A9" s="72" t="s">
        <v>208</v>
      </c>
      <c r="B9" s="106"/>
      <c r="C9" s="106"/>
      <c r="D9" s="106"/>
      <c r="E9" s="107"/>
      <c r="F9" s="107"/>
      <c r="G9" s="107"/>
      <c r="H9" s="107"/>
      <c r="I9" s="107"/>
    </row>
    <row r="10" spans="1:10" hidden="1" x14ac:dyDescent="0.3">
      <c r="A10" s="72" t="s">
        <v>209</v>
      </c>
      <c r="B10" s="106"/>
      <c r="C10" s="108"/>
      <c r="D10" s="108"/>
      <c r="E10" s="107"/>
      <c r="F10" s="107"/>
      <c r="G10" s="107"/>
      <c r="H10" s="107"/>
      <c r="I10" s="107"/>
    </row>
    <row r="11" spans="1:10" hidden="1" x14ac:dyDescent="0.3">
      <c r="A11" s="72" t="s">
        <v>210</v>
      </c>
      <c r="B11" s="106"/>
      <c r="C11" s="108"/>
      <c r="D11" s="108"/>
      <c r="E11" s="107"/>
      <c r="F11" s="107"/>
      <c r="G11" s="107"/>
      <c r="H11" s="107"/>
      <c r="I11" s="107"/>
    </row>
    <row r="12" spans="1:10" hidden="1" x14ac:dyDescent="0.3">
      <c r="A12" s="72" t="s">
        <v>211</v>
      </c>
      <c r="B12" s="109"/>
      <c r="C12" s="108"/>
      <c r="D12" s="108"/>
      <c r="E12" s="107"/>
      <c r="F12" s="107"/>
      <c r="G12" s="107"/>
      <c r="H12" s="107"/>
      <c r="I12" s="107"/>
    </row>
    <row r="13" spans="1:10" hidden="1" x14ac:dyDescent="0.3">
      <c r="A13" s="72" t="s">
        <v>212</v>
      </c>
      <c r="B13" s="109"/>
      <c r="C13" s="110"/>
      <c r="D13" s="108"/>
      <c r="E13" s="107"/>
      <c r="F13" s="107"/>
      <c r="G13" s="107"/>
      <c r="H13" s="107"/>
      <c r="I13" s="107"/>
    </row>
    <row r="14" spans="1:10" hidden="1" x14ac:dyDescent="0.3">
      <c r="A14" s="72" t="s">
        <v>213</v>
      </c>
      <c r="B14" s="109"/>
      <c r="C14" s="110"/>
      <c r="D14" s="108"/>
      <c r="E14" s="107"/>
      <c r="F14" s="107"/>
      <c r="G14" s="107"/>
      <c r="H14" s="107"/>
      <c r="I14" s="107"/>
    </row>
    <row r="15" spans="1:10" hidden="1" x14ac:dyDescent="0.3">
      <c r="A15" s="72" t="s">
        <v>214</v>
      </c>
      <c r="B15" s="109"/>
      <c r="C15" s="110"/>
      <c r="D15" s="108"/>
      <c r="E15" s="107"/>
      <c r="F15" s="107"/>
      <c r="G15" s="107"/>
      <c r="H15" s="107"/>
      <c r="I15" s="107"/>
    </row>
    <row r="16" spans="1:10" hidden="1" x14ac:dyDescent="0.3">
      <c r="A16" s="72" t="s">
        <v>215</v>
      </c>
      <c r="B16" s="109"/>
      <c r="C16" s="110"/>
      <c r="D16" s="108"/>
      <c r="E16" s="107"/>
      <c r="F16" s="107"/>
      <c r="G16" s="107"/>
      <c r="H16" s="107"/>
      <c r="I16" s="107"/>
    </row>
    <row r="17" spans="1:9" hidden="1" x14ac:dyDescent="0.3">
      <c r="A17" s="72" t="s">
        <v>216</v>
      </c>
      <c r="B17" s="109"/>
      <c r="C17" s="110"/>
      <c r="D17" s="108"/>
      <c r="E17" s="107"/>
      <c r="F17" s="107"/>
      <c r="G17" s="107"/>
      <c r="H17" s="107"/>
      <c r="I17" s="107"/>
    </row>
    <row r="18" spans="1:9" hidden="1" x14ac:dyDescent="0.3">
      <c r="A18" s="72" t="s">
        <v>217</v>
      </c>
      <c r="B18" s="109"/>
      <c r="C18" s="110"/>
      <c r="D18" s="108"/>
      <c r="E18" s="107"/>
      <c r="F18" s="107"/>
      <c r="G18" s="107"/>
      <c r="H18" s="107"/>
      <c r="I18" s="107"/>
    </row>
    <row r="19" spans="1:9" hidden="1" x14ac:dyDescent="0.3">
      <c r="A19" s="72" t="s">
        <v>218</v>
      </c>
      <c r="B19" s="109"/>
      <c r="C19" s="110"/>
      <c r="D19" s="108"/>
      <c r="E19" s="107"/>
      <c r="F19" s="107"/>
      <c r="G19" s="107"/>
      <c r="H19" s="107"/>
      <c r="I19" s="107"/>
    </row>
    <row r="20" spans="1:9" hidden="1" x14ac:dyDescent="0.3">
      <c r="A20" s="72" t="s">
        <v>219</v>
      </c>
      <c r="B20" s="111"/>
      <c r="C20" s="112"/>
      <c r="D20" s="113"/>
      <c r="E20" s="114"/>
      <c r="F20" s="114"/>
      <c r="G20" s="114"/>
      <c r="H20" s="114"/>
      <c r="I20" s="114"/>
    </row>
    <row r="21" spans="1:9" hidden="1" x14ac:dyDescent="0.3">
      <c r="A21" s="72" t="s">
        <v>220</v>
      </c>
      <c r="B21" s="111"/>
      <c r="C21" s="112"/>
      <c r="D21" s="113"/>
      <c r="E21" s="114"/>
      <c r="F21" s="114"/>
      <c r="G21" s="114"/>
      <c r="H21" s="114"/>
      <c r="I21" s="114"/>
    </row>
    <row r="22" spans="1:9" hidden="1" x14ac:dyDescent="0.3">
      <c r="A22" s="72" t="s">
        <v>221</v>
      </c>
      <c r="B22" s="111"/>
      <c r="C22" s="112"/>
      <c r="D22" s="113"/>
      <c r="E22" s="114"/>
      <c r="F22" s="114"/>
      <c r="G22" s="114"/>
      <c r="H22" s="114"/>
      <c r="I22" s="114"/>
    </row>
    <row r="23" spans="1:9" hidden="1" x14ac:dyDescent="0.3">
      <c r="A23" s="72" t="s">
        <v>222</v>
      </c>
      <c r="B23" s="111"/>
      <c r="C23" s="112"/>
      <c r="D23" s="113"/>
      <c r="E23" s="114"/>
      <c r="F23" s="114"/>
      <c r="G23" s="114"/>
      <c r="H23" s="114"/>
      <c r="I23" s="114"/>
    </row>
    <row r="24" spans="1:9" hidden="1" x14ac:dyDescent="0.3">
      <c r="A24" s="72" t="s">
        <v>223</v>
      </c>
      <c r="B24" s="111"/>
      <c r="C24" s="112"/>
      <c r="D24" s="113"/>
      <c r="E24" s="114"/>
      <c r="F24" s="114"/>
      <c r="G24" s="114"/>
      <c r="H24" s="114"/>
      <c r="I24" s="114"/>
    </row>
    <row r="25" spans="1:9" hidden="1" x14ac:dyDescent="0.3">
      <c r="A25" s="72" t="s">
        <v>224</v>
      </c>
      <c r="B25" s="111"/>
      <c r="C25" s="112"/>
      <c r="D25" s="113"/>
      <c r="E25" s="114"/>
      <c r="F25" s="114"/>
      <c r="G25" s="114"/>
      <c r="H25" s="114"/>
      <c r="I25" s="114"/>
    </row>
    <row r="26" spans="1:9" hidden="1" x14ac:dyDescent="0.3">
      <c r="A26" s="72" t="s">
        <v>225</v>
      </c>
      <c r="B26" s="111"/>
      <c r="C26" s="112"/>
      <c r="D26" s="113"/>
      <c r="E26" s="114"/>
      <c r="F26" s="114"/>
      <c r="G26" s="114"/>
      <c r="H26" s="114"/>
      <c r="I26" s="114"/>
    </row>
    <row r="27" spans="1:9" hidden="1" x14ac:dyDescent="0.3">
      <c r="A27" s="72" t="s">
        <v>226</v>
      </c>
      <c r="B27" s="111"/>
      <c r="C27" s="112"/>
      <c r="D27" s="113"/>
      <c r="E27" s="114"/>
      <c r="F27" s="114"/>
      <c r="G27" s="114"/>
      <c r="H27" s="114"/>
      <c r="I27" s="114"/>
    </row>
    <row r="28" spans="1:9" hidden="1" x14ac:dyDescent="0.3">
      <c r="A28" s="72" t="s">
        <v>227</v>
      </c>
      <c r="B28" s="111"/>
      <c r="C28" s="112"/>
      <c r="D28" s="113"/>
      <c r="E28" s="114"/>
      <c r="F28" s="114"/>
      <c r="G28" s="114"/>
      <c r="H28" s="114"/>
      <c r="I28" s="114"/>
    </row>
    <row r="29" spans="1:9" hidden="1" x14ac:dyDescent="0.3">
      <c r="A29" s="72" t="s">
        <v>228</v>
      </c>
      <c r="B29" s="111"/>
      <c r="C29" s="112"/>
      <c r="D29" s="113"/>
      <c r="E29" s="114"/>
      <c r="F29" s="114"/>
      <c r="G29" s="114"/>
      <c r="H29" s="114"/>
      <c r="I29" s="114"/>
    </row>
    <row r="30" spans="1:9" hidden="1" x14ac:dyDescent="0.3">
      <c r="A30" s="72" t="s">
        <v>229</v>
      </c>
      <c r="B30" s="115"/>
      <c r="C30" s="116"/>
      <c r="D30" s="113"/>
      <c r="E30" s="114"/>
      <c r="F30" s="114"/>
      <c r="G30" s="114"/>
      <c r="H30" s="114"/>
      <c r="I30" s="114"/>
    </row>
    <row r="31" spans="1:9" hidden="1" x14ac:dyDescent="0.3">
      <c r="A31" s="72" t="s">
        <v>230</v>
      </c>
      <c r="B31" s="115"/>
      <c r="C31" s="117"/>
      <c r="D31" s="113"/>
      <c r="E31" s="114"/>
      <c r="F31" s="114"/>
      <c r="G31" s="114"/>
      <c r="H31" s="114"/>
      <c r="I31" s="114"/>
    </row>
    <row r="32" spans="1:9" hidden="1" x14ac:dyDescent="0.3">
      <c r="A32" s="72" t="s">
        <v>231</v>
      </c>
      <c r="B32" s="115"/>
      <c r="C32" s="117"/>
      <c r="D32" s="113"/>
      <c r="E32" s="114"/>
      <c r="F32" s="114"/>
      <c r="G32" s="114"/>
      <c r="H32" s="114"/>
      <c r="I32" s="114"/>
    </row>
    <row r="33" spans="1:9" hidden="1" x14ac:dyDescent="0.3">
      <c r="A33" s="72" t="s">
        <v>232</v>
      </c>
      <c r="B33" s="115"/>
      <c r="C33" s="117"/>
      <c r="D33" s="113"/>
      <c r="E33" s="114"/>
      <c r="F33" s="114"/>
      <c r="G33" s="114"/>
      <c r="H33" s="114"/>
      <c r="I33" s="114"/>
    </row>
    <row r="34" spans="1:9" hidden="1" x14ac:dyDescent="0.3">
      <c r="A34" s="72" t="s">
        <v>233</v>
      </c>
      <c r="B34" s="115"/>
      <c r="C34" s="117"/>
      <c r="D34" s="113"/>
      <c r="E34" s="114"/>
      <c r="F34" s="114"/>
      <c r="G34" s="114"/>
      <c r="H34" s="114"/>
      <c r="I34" s="114"/>
    </row>
    <row r="35" spans="1:9" hidden="1" x14ac:dyDescent="0.3">
      <c r="A35" s="72" t="s">
        <v>234</v>
      </c>
      <c r="B35" s="115"/>
      <c r="C35" s="117"/>
      <c r="D35" s="113"/>
      <c r="E35" s="114"/>
      <c r="F35" s="114"/>
      <c r="G35" s="114"/>
      <c r="H35" s="114"/>
      <c r="I35" s="114"/>
    </row>
    <row r="36" spans="1:9" hidden="1" x14ac:dyDescent="0.3">
      <c r="A36" s="72" t="s">
        <v>235</v>
      </c>
      <c r="B36" s="115"/>
      <c r="C36" s="117"/>
      <c r="D36" s="113"/>
      <c r="E36" s="114"/>
      <c r="F36" s="114"/>
      <c r="G36" s="114"/>
      <c r="H36" s="114"/>
      <c r="I36" s="114"/>
    </row>
    <row r="37" spans="1:9" hidden="1" x14ac:dyDescent="0.3">
      <c r="A37" s="118" t="s">
        <v>236</v>
      </c>
      <c r="B37" s="115"/>
      <c r="C37" s="117"/>
      <c r="D37" s="119"/>
      <c r="E37" s="114"/>
      <c r="F37" s="114"/>
      <c r="G37" s="114"/>
      <c r="H37" s="114"/>
      <c r="I37" s="114"/>
    </row>
    <row r="38" spans="1:9" ht="12.75" customHeight="1" x14ac:dyDescent="0.3">
      <c r="A38" s="120">
        <v>31</v>
      </c>
      <c r="B38" s="386"/>
      <c r="C38" s="110"/>
      <c r="D38" s="121"/>
      <c r="E38" s="114"/>
      <c r="F38" s="114"/>
      <c r="G38" s="114"/>
      <c r="H38" s="114"/>
      <c r="I38" s="114"/>
    </row>
    <row r="39" spans="1:9" ht="33" customHeight="1" x14ac:dyDescent="0.3">
      <c r="A39" s="479" t="s">
        <v>237</v>
      </c>
      <c r="B39" s="480"/>
      <c r="C39" s="122"/>
      <c r="E39" s="123"/>
      <c r="F39" s="123"/>
      <c r="G39" s="123"/>
      <c r="H39" s="123"/>
      <c r="I39" s="123"/>
    </row>
    <row r="40" spans="1:9" x14ac:dyDescent="0.3">
      <c r="B40" s="67"/>
      <c r="C40" s="67"/>
      <c r="E40" s="79"/>
      <c r="F40" s="79"/>
      <c r="G40" s="79"/>
      <c r="H40" s="79"/>
      <c r="I40" s="79"/>
    </row>
    <row r="41" spans="1:9" x14ac:dyDescent="0.3">
      <c r="A41" s="93"/>
      <c r="B41" s="67"/>
    </row>
    <row r="42" spans="1:9" x14ac:dyDescent="0.3">
      <c r="B42" s="67"/>
    </row>
    <row r="43" spans="1:9" x14ac:dyDescent="0.3">
      <c r="B43" s="67"/>
    </row>
    <row r="44" spans="1:9" x14ac:dyDescent="0.3">
      <c r="B44" s="67"/>
    </row>
    <row r="45" spans="1:9" x14ac:dyDescent="0.3">
      <c r="B45" s="67"/>
    </row>
    <row r="46" spans="1:9" x14ac:dyDescent="0.3">
      <c r="B46" s="67"/>
    </row>
    <row r="47" spans="1:9" x14ac:dyDescent="0.3">
      <c r="B47" s="67"/>
    </row>
    <row r="48" spans="1:9" x14ac:dyDescent="0.3">
      <c r="B48" s="67"/>
    </row>
    <row r="49" spans="2:2" x14ac:dyDescent="0.3">
      <c r="B49" s="67"/>
    </row>
    <row r="50" spans="2:2" x14ac:dyDescent="0.3">
      <c r="B50" s="67"/>
    </row>
    <row r="51" spans="2:2" x14ac:dyDescent="0.3">
      <c r="B51" s="67"/>
    </row>
    <row r="52" spans="2:2" x14ac:dyDescent="0.3">
      <c r="B52" s="67"/>
    </row>
    <row r="53" spans="2:2" ht="31.5" customHeight="1" x14ac:dyDescent="0.3">
      <c r="B53" s="67"/>
    </row>
    <row r="54" spans="2:2" ht="31.5" customHeight="1" x14ac:dyDescent="0.3">
      <c r="B54" s="67"/>
    </row>
    <row r="55" spans="2:2" ht="31.5" customHeight="1" x14ac:dyDescent="0.3">
      <c r="B55" s="67"/>
    </row>
    <row r="56" spans="2:2" x14ac:dyDescent="0.3">
      <c r="B56" s="67"/>
    </row>
    <row r="57" spans="2:2" x14ac:dyDescent="0.3">
      <c r="B57" s="67"/>
    </row>
    <row r="58" spans="2:2" x14ac:dyDescent="0.3">
      <c r="B58" s="67"/>
    </row>
    <row r="59" spans="2:2" x14ac:dyDescent="0.3">
      <c r="B59" s="67"/>
    </row>
    <row r="60" spans="2:2" x14ac:dyDescent="0.3">
      <c r="B60" s="67"/>
    </row>
    <row r="61" spans="2:2" x14ac:dyDescent="0.3">
      <c r="B61" s="67"/>
    </row>
    <row r="62" spans="2:2" x14ac:dyDescent="0.3">
      <c r="B62" s="67"/>
    </row>
    <row r="63" spans="2:2" x14ac:dyDescent="0.3">
      <c r="B63" s="67"/>
    </row>
    <row r="64" spans="2:2" x14ac:dyDescent="0.3">
      <c r="B64" s="67"/>
    </row>
    <row r="65" spans="2:2" x14ac:dyDescent="0.3">
      <c r="B65" s="67"/>
    </row>
    <row r="66" spans="2:2" x14ac:dyDescent="0.3">
      <c r="B66" s="67"/>
    </row>
    <row r="67" spans="2:2" x14ac:dyDescent="0.3">
      <c r="B67" s="67"/>
    </row>
    <row r="68" spans="2:2" x14ac:dyDescent="0.3">
      <c r="B68" s="67"/>
    </row>
    <row r="69" spans="2:2" x14ac:dyDescent="0.3">
      <c r="B69" s="67"/>
    </row>
    <row r="70" spans="2:2" x14ac:dyDescent="0.3">
      <c r="B70" s="67"/>
    </row>
    <row r="71" spans="2:2" x14ac:dyDescent="0.3">
      <c r="B71" s="67"/>
    </row>
    <row r="72" spans="2:2" x14ac:dyDescent="0.3">
      <c r="B72" s="67"/>
    </row>
    <row r="73" spans="2:2" x14ac:dyDescent="0.3">
      <c r="B73" s="67"/>
    </row>
    <row r="74" spans="2:2" x14ac:dyDescent="0.3">
      <c r="B74" s="67"/>
    </row>
    <row r="75" spans="2:2" x14ac:dyDescent="0.3">
      <c r="B75" s="67"/>
    </row>
    <row r="76" spans="2:2" x14ac:dyDescent="0.3">
      <c r="B76" s="67"/>
    </row>
    <row r="77" spans="2:2" x14ac:dyDescent="0.3">
      <c r="B77" s="67"/>
    </row>
    <row r="78" spans="2:2" x14ac:dyDescent="0.3">
      <c r="B78" s="67"/>
    </row>
    <row r="79" spans="2:2" x14ac:dyDescent="0.3">
      <c r="B79" s="67"/>
    </row>
    <row r="80" spans="2:2" x14ac:dyDescent="0.3">
      <c r="B80" s="67"/>
    </row>
    <row r="81" spans="2:2" x14ac:dyDescent="0.3">
      <c r="B81" s="67"/>
    </row>
    <row r="82" spans="2:2" x14ac:dyDescent="0.3">
      <c r="B82" s="67"/>
    </row>
    <row r="83" spans="2:2" x14ac:dyDescent="0.3">
      <c r="B83" s="67"/>
    </row>
    <row r="84" spans="2:2" x14ac:dyDescent="0.3">
      <c r="B84" s="67"/>
    </row>
    <row r="85" spans="2:2" x14ac:dyDescent="0.3">
      <c r="B85" s="67"/>
    </row>
    <row r="86" spans="2:2" x14ac:dyDescent="0.3">
      <c r="B86" s="67"/>
    </row>
    <row r="87" spans="2:2" x14ac:dyDescent="0.3">
      <c r="B87" s="67"/>
    </row>
    <row r="88" spans="2:2" x14ac:dyDescent="0.3">
      <c r="B88" s="67"/>
    </row>
    <row r="89" spans="2:2" x14ac:dyDescent="0.3">
      <c r="B89" s="67"/>
    </row>
    <row r="90" spans="2:2" x14ac:dyDescent="0.3">
      <c r="B90" s="67"/>
    </row>
    <row r="91" spans="2:2" x14ac:dyDescent="0.3">
      <c r="B91" s="67"/>
    </row>
    <row r="92" spans="2:2" x14ac:dyDescent="0.3">
      <c r="B92" s="67"/>
    </row>
    <row r="93" spans="2:2" x14ac:dyDescent="0.3">
      <c r="B93" s="67"/>
    </row>
    <row r="94" spans="2:2" x14ac:dyDescent="0.3">
      <c r="B94" s="67"/>
    </row>
    <row r="95" spans="2:2" x14ac:dyDescent="0.3">
      <c r="B95" s="67"/>
    </row>
    <row r="96" spans="2:2" x14ac:dyDescent="0.3">
      <c r="B96" s="67"/>
    </row>
    <row r="97" spans="2:2" x14ac:dyDescent="0.3">
      <c r="B97" s="67"/>
    </row>
    <row r="98" spans="2:2" x14ac:dyDescent="0.3">
      <c r="B98" s="67"/>
    </row>
    <row r="99" spans="2:2" x14ac:dyDescent="0.3">
      <c r="B99" s="67"/>
    </row>
    <row r="100" spans="2:2" x14ac:dyDescent="0.3">
      <c r="B100" s="67"/>
    </row>
    <row r="101" spans="2:2" x14ac:dyDescent="0.3">
      <c r="B101" s="67"/>
    </row>
    <row r="102" spans="2:2" x14ac:dyDescent="0.3">
      <c r="B102" s="67"/>
    </row>
    <row r="103" spans="2:2" x14ac:dyDescent="0.3">
      <c r="B103" s="67"/>
    </row>
    <row r="104" spans="2:2" x14ac:dyDescent="0.3">
      <c r="B104" s="67"/>
    </row>
    <row r="105" spans="2:2" x14ac:dyDescent="0.3">
      <c r="B105" s="67"/>
    </row>
    <row r="106" spans="2:2" x14ac:dyDescent="0.3">
      <c r="B106" s="67"/>
    </row>
    <row r="107" spans="2:2" x14ac:dyDescent="0.3">
      <c r="B107" s="67"/>
    </row>
    <row r="108" spans="2:2" x14ac:dyDescent="0.3">
      <c r="B108" s="67"/>
    </row>
    <row r="109" spans="2:2" x14ac:dyDescent="0.3">
      <c r="B109" s="67"/>
    </row>
  </sheetData>
  <sheetProtection formatCells="0" formatColumns="0" formatRows="0" insertColumns="0" insertRows="0" insertHyperlinks="0" deleteColumns="0" deleteRows="0" sort="0" autoFilter="0" pivotTables="0"/>
  <mergeCells count="5">
    <mergeCell ref="A2:D2"/>
    <mergeCell ref="A3:D3"/>
    <mergeCell ref="A4:D4"/>
    <mergeCell ref="A5:D5"/>
    <mergeCell ref="A39:B39"/>
  </mergeCells>
  <printOptions horizontalCentered="1"/>
  <pageMargins left="0.23622047244093999" right="0.59055118110236005" top="0.39370078740157" bottom="0.78740157480314998" header="0.39370078740157" footer="0.55118110236219997"/>
  <pageSetup paperSize="9" scale="30" orientation="portrait"/>
  <headerFooter alignWithMargins="0">
    <oddFooter>&amp;L&amp;8&amp;A&amp;R&amp;8R&amp;&amp;D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79.5546875" style="25" customWidth="1"/>
    <col min="2" max="2" width="23.6640625" style="25" customWidth="1"/>
    <col min="3" max="9" width="4.8867187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ht="19.5" customHeight="1" x14ac:dyDescent="0.3">
      <c r="A2" s="466" t="str">
        <f>"Dépenses extérieures de R&amp;D exécutées en " &amp; SURVEY_YEAR &amp; " par les organisations internationales et l'Étranger"</f>
        <v>Dépenses extérieures de R&amp;D exécutées en 2023 par les organisations internationales et l'Étranger</v>
      </c>
      <c r="B2" s="466"/>
      <c r="C2" s="466"/>
      <c r="D2" s="466"/>
    </row>
    <row r="3" spans="1:10" ht="39.75" customHeight="1" x14ac:dyDescent="0.3">
      <c r="A3" s="467" t="s">
        <v>105</v>
      </c>
      <c r="B3" s="467"/>
      <c r="C3" s="91"/>
      <c r="D3" s="61"/>
      <c r="E3" s="61"/>
      <c r="F3" s="61"/>
      <c r="G3" s="61"/>
      <c r="H3" s="61"/>
      <c r="I3" s="61"/>
    </row>
    <row r="5" spans="1:10" ht="12.75" customHeight="1" x14ac:dyDescent="0.3">
      <c r="A5" s="91" t="s">
        <v>238</v>
      </c>
      <c r="B5" s="34" t="s">
        <v>69</v>
      </c>
    </row>
    <row r="6" spans="1:10" hidden="1" x14ac:dyDescent="0.3">
      <c r="A6" s="96" t="s">
        <v>239</v>
      </c>
      <c r="B6" s="81"/>
    </row>
    <row r="7" spans="1:10" ht="12.75" hidden="1" customHeight="1" x14ac:dyDescent="0.3">
      <c r="A7" s="124" t="s">
        <v>240</v>
      </c>
      <c r="B7" s="84"/>
    </row>
    <row r="8" spans="1:10" hidden="1" x14ac:dyDescent="0.3">
      <c r="A8" s="74" t="s">
        <v>241</v>
      </c>
      <c r="B8" s="84"/>
    </row>
    <row r="9" spans="1:10" hidden="1" x14ac:dyDescent="0.3">
      <c r="A9" s="74" t="s">
        <v>242</v>
      </c>
      <c r="B9" s="84"/>
    </row>
    <row r="10" spans="1:10" hidden="1" x14ac:dyDescent="0.3">
      <c r="A10" s="74" t="s">
        <v>243</v>
      </c>
      <c r="B10" s="84"/>
    </row>
    <row r="11" spans="1:10" hidden="1" x14ac:dyDescent="0.3">
      <c r="A11" s="74" t="s">
        <v>244</v>
      </c>
      <c r="B11" s="84"/>
    </row>
    <row r="12" spans="1:10" ht="12.75" hidden="1" customHeight="1" x14ac:dyDescent="0.3">
      <c r="A12" s="124" t="s">
        <v>245</v>
      </c>
      <c r="B12" s="125"/>
    </row>
    <row r="13" spans="1:10" hidden="1" x14ac:dyDescent="0.3">
      <c r="A13" s="74" t="s">
        <v>246</v>
      </c>
      <c r="B13" s="84"/>
    </row>
    <row r="14" spans="1:10" hidden="1" x14ac:dyDescent="0.3">
      <c r="A14" s="74" t="s">
        <v>118</v>
      </c>
      <c r="B14" s="88"/>
    </row>
    <row r="15" spans="1:10" s="126" customFormat="1" ht="13.2" hidden="1" x14ac:dyDescent="0.25">
      <c r="A15" s="74" t="s">
        <v>247</v>
      </c>
      <c r="B15" s="77"/>
      <c r="C15" s="25"/>
      <c r="D15" s="25"/>
      <c r="E15" s="25"/>
      <c r="F15" s="25"/>
      <c r="G15" s="25"/>
      <c r="H15" s="25"/>
      <c r="I15" s="25"/>
      <c r="J15" s="8"/>
    </row>
    <row r="16" spans="1:10" x14ac:dyDescent="0.3">
      <c r="A16" s="89" t="s">
        <v>248</v>
      </c>
      <c r="B16" s="88"/>
    </row>
    <row r="17" spans="1:10" ht="29.25" customHeight="1" x14ac:dyDescent="0.3">
      <c r="A17" s="43" t="s">
        <v>249</v>
      </c>
      <c r="B17" s="78"/>
    </row>
    <row r="18" spans="1:10" x14ac:dyDescent="0.3">
      <c r="A18" s="67"/>
      <c r="B18" s="67"/>
      <c r="C18" s="67"/>
      <c r="E18" s="67"/>
      <c r="F18" s="67"/>
    </row>
    <row r="19" spans="1:10" ht="23.25" customHeight="1" x14ac:dyDescent="0.3">
      <c r="A19" s="91" t="s">
        <v>250</v>
      </c>
      <c r="B19" s="93" t="s">
        <v>69</v>
      </c>
    </row>
    <row r="20" spans="1:10" ht="24.75" hidden="1" customHeight="1" x14ac:dyDescent="0.3">
      <c r="A20" s="96" t="s">
        <v>251</v>
      </c>
      <c r="B20" s="81"/>
    </row>
    <row r="21" spans="1:10" ht="26.25" hidden="1" customHeight="1" x14ac:dyDescent="0.3">
      <c r="A21" s="72" t="s">
        <v>252</v>
      </c>
      <c r="B21" s="84"/>
    </row>
    <row r="22" spans="1:10" ht="18.75" hidden="1" customHeight="1" x14ac:dyDescent="0.3">
      <c r="A22" s="72" t="s">
        <v>253</v>
      </c>
      <c r="B22" s="88"/>
      <c r="C22" s="127"/>
    </row>
    <row r="23" spans="1:10" ht="25.5" customHeight="1" x14ac:dyDescent="0.3">
      <c r="A23" s="89" t="s">
        <v>254</v>
      </c>
      <c r="B23" s="88"/>
    </row>
    <row r="24" spans="1:10" ht="38.25" customHeight="1" x14ac:dyDescent="0.3">
      <c r="A24" s="43" t="s">
        <v>255</v>
      </c>
      <c r="B24" s="90"/>
    </row>
    <row r="25" spans="1:10" x14ac:dyDescent="0.3">
      <c r="J25" s="25"/>
    </row>
    <row r="26" spans="1:10" x14ac:dyDescent="0.3">
      <c r="A26" s="128"/>
      <c r="B26" s="128"/>
      <c r="C26" s="128"/>
      <c r="D26" s="128"/>
      <c r="E26" s="128"/>
      <c r="F26" s="128"/>
      <c r="G26" s="128"/>
      <c r="H26" s="128"/>
      <c r="I26" s="128"/>
    </row>
    <row r="27" spans="1:10" x14ac:dyDescent="0.3">
      <c r="A27" s="91" t="s">
        <v>256</v>
      </c>
      <c r="B27" s="93" t="s">
        <v>69</v>
      </c>
    </row>
    <row r="28" spans="1:10" hidden="1" x14ac:dyDescent="0.3">
      <c r="A28" s="96" t="s">
        <v>251</v>
      </c>
      <c r="B28" s="81"/>
    </row>
    <row r="29" spans="1:10" hidden="1" x14ac:dyDescent="0.3">
      <c r="A29" s="72" t="s">
        <v>252</v>
      </c>
      <c r="B29" s="84"/>
    </row>
    <row r="30" spans="1:10" hidden="1" x14ac:dyDescent="0.3">
      <c r="A30" s="72" t="s">
        <v>253</v>
      </c>
      <c r="B30" s="88"/>
    </row>
    <row r="31" spans="1:10" x14ac:dyDescent="0.3">
      <c r="A31" s="89" t="s">
        <v>257</v>
      </c>
      <c r="B31" s="88"/>
    </row>
    <row r="32" spans="1:10" ht="30" customHeight="1" x14ac:dyDescent="0.3">
      <c r="A32" s="43" t="s">
        <v>258</v>
      </c>
      <c r="B32" s="90"/>
    </row>
    <row r="33" spans="1:6" ht="15.75" customHeight="1" x14ac:dyDescent="0.3">
      <c r="A33" s="129"/>
      <c r="B33" s="129"/>
    </row>
    <row r="34" spans="1:6" x14ac:dyDescent="0.3">
      <c r="A34" s="67"/>
    </row>
    <row r="35" spans="1:6" ht="25.5" customHeight="1" x14ac:dyDescent="0.3">
      <c r="A35" s="43" t="s">
        <v>259</v>
      </c>
      <c r="B35" s="90"/>
    </row>
    <row r="36" spans="1:6" x14ac:dyDescent="0.3">
      <c r="A36" s="67"/>
      <c r="B36" s="67"/>
      <c r="C36" s="67"/>
      <c r="D36" s="67"/>
      <c r="E36" s="67"/>
      <c r="F36" s="67"/>
    </row>
    <row r="37" spans="1:6" x14ac:dyDescent="0.3">
      <c r="A37" s="67"/>
    </row>
    <row r="39" spans="1:6" ht="16.5" customHeight="1" x14ac:dyDescent="0.3">
      <c r="A39" s="130"/>
      <c r="B39" s="130"/>
      <c r="C39" s="130"/>
    </row>
    <row r="40" spans="1:6" x14ac:dyDescent="0.3">
      <c r="A40" s="67"/>
    </row>
    <row r="41" spans="1:6" x14ac:dyDescent="0.3">
      <c r="A41" s="67"/>
    </row>
    <row r="42" spans="1:6" x14ac:dyDescent="0.3">
      <c r="A42" s="67"/>
    </row>
    <row r="43" spans="1:6" x14ac:dyDescent="0.3">
      <c r="A43" s="67"/>
    </row>
    <row r="44" spans="1:6" x14ac:dyDescent="0.3">
      <c r="A44" s="67"/>
    </row>
    <row r="45" spans="1:6" x14ac:dyDescent="0.3">
      <c r="A45" s="67"/>
    </row>
    <row r="46" spans="1:6" x14ac:dyDescent="0.3">
      <c r="A46" s="67"/>
    </row>
    <row r="47" spans="1:6" x14ac:dyDescent="0.3">
      <c r="A47" s="67"/>
    </row>
    <row r="48" spans="1:6" x14ac:dyDescent="0.3">
      <c r="A48" s="67"/>
    </row>
    <row r="49" spans="1:1" x14ac:dyDescent="0.3">
      <c r="A49" s="67"/>
    </row>
    <row r="50" spans="1:1" x14ac:dyDescent="0.3">
      <c r="A50" s="67"/>
    </row>
    <row r="51" spans="1:1" ht="31.5" customHeight="1" x14ac:dyDescent="0.3">
      <c r="A51" s="67"/>
    </row>
    <row r="52" spans="1:1" ht="31.5" customHeight="1" x14ac:dyDescent="0.3">
      <c r="A52" s="67"/>
    </row>
    <row r="53" spans="1:1" ht="31.5" customHeight="1" x14ac:dyDescent="0.3">
      <c r="A53" s="67"/>
    </row>
    <row r="54" spans="1:1" x14ac:dyDescent="0.3">
      <c r="A54" s="67"/>
    </row>
    <row r="55" spans="1:1" x14ac:dyDescent="0.3">
      <c r="A55" s="67"/>
    </row>
    <row r="56" spans="1:1" x14ac:dyDescent="0.3">
      <c r="A56" s="67"/>
    </row>
    <row r="57" spans="1:1" x14ac:dyDescent="0.3">
      <c r="A57" s="67"/>
    </row>
    <row r="58" spans="1:1" x14ac:dyDescent="0.3">
      <c r="A58" s="67"/>
    </row>
    <row r="59" spans="1:1" x14ac:dyDescent="0.3">
      <c r="A59" s="67"/>
    </row>
    <row r="60" spans="1:1" x14ac:dyDescent="0.3">
      <c r="A60" s="67"/>
    </row>
    <row r="61" spans="1:1" x14ac:dyDescent="0.3">
      <c r="A61" s="67"/>
    </row>
    <row r="62" spans="1:1" x14ac:dyDescent="0.3">
      <c r="A62" s="67"/>
    </row>
    <row r="63" spans="1:1" x14ac:dyDescent="0.3">
      <c r="A63" s="67"/>
    </row>
    <row r="64" spans="1:1" x14ac:dyDescent="0.3">
      <c r="A64" s="67"/>
    </row>
    <row r="65" spans="1:1" x14ac:dyDescent="0.3">
      <c r="A65" s="67"/>
    </row>
    <row r="66" spans="1:1" x14ac:dyDescent="0.3">
      <c r="A66" s="67"/>
    </row>
    <row r="67" spans="1:1" x14ac:dyDescent="0.3">
      <c r="A67" s="67"/>
    </row>
    <row r="68" spans="1:1" x14ac:dyDescent="0.3">
      <c r="A68" s="67"/>
    </row>
    <row r="69" spans="1:1" x14ac:dyDescent="0.3">
      <c r="A69" s="67"/>
    </row>
    <row r="70" spans="1:1" x14ac:dyDescent="0.3">
      <c r="A70" s="67"/>
    </row>
    <row r="71" spans="1:1" x14ac:dyDescent="0.3">
      <c r="A71" s="67"/>
    </row>
    <row r="72" spans="1:1" x14ac:dyDescent="0.3">
      <c r="A72" s="67"/>
    </row>
    <row r="73" spans="1:1" x14ac:dyDescent="0.3">
      <c r="A73" s="67"/>
    </row>
    <row r="74" spans="1:1" x14ac:dyDescent="0.3">
      <c r="A74" s="67"/>
    </row>
    <row r="75" spans="1:1" x14ac:dyDescent="0.3">
      <c r="A75" s="67"/>
    </row>
    <row r="76" spans="1:1" x14ac:dyDescent="0.3">
      <c r="A76" s="67"/>
    </row>
    <row r="77" spans="1:1" x14ac:dyDescent="0.3">
      <c r="A77" s="67"/>
    </row>
    <row r="78" spans="1:1" x14ac:dyDescent="0.3">
      <c r="A78" s="67"/>
    </row>
    <row r="79" spans="1:1" x14ac:dyDescent="0.3">
      <c r="A79" s="67"/>
    </row>
    <row r="80" spans="1:1" x14ac:dyDescent="0.3">
      <c r="A80" s="67"/>
    </row>
    <row r="81" spans="1:1" x14ac:dyDescent="0.3">
      <c r="A81" s="67"/>
    </row>
    <row r="82" spans="1:1" x14ac:dyDescent="0.3">
      <c r="A82" s="67"/>
    </row>
    <row r="83" spans="1:1" x14ac:dyDescent="0.3">
      <c r="A83" s="67"/>
    </row>
    <row r="84" spans="1:1" x14ac:dyDescent="0.3">
      <c r="A84" s="67"/>
    </row>
    <row r="85" spans="1:1" x14ac:dyDescent="0.3">
      <c r="A85" s="67"/>
    </row>
    <row r="86" spans="1:1" x14ac:dyDescent="0.3">
      <c r="A86" s="67"/>
    </row>
    <row r="87" spans="1:1" x14ac:dyDescent="0.3">
      <c r="A87" s="67"/>
    </row>
    <row r="88" spans="1:1" x14ac:dyDescent="0.3">
      <c r="A88" s="67"/>
    </row>
    <row r="89" spans="1:1" x14ac:dyDescent="0.3">
      <c r="A89" s="67"/>
    </row>
    <row r="90" spans="1:1" x14ac:dyDescent="0.3">
      <c r="A90" s="67"/>
    </row>
    <row r="91" spans="1:1" x14ac:dyDescent="0.3">
      <c r="A91" s="67"/>
    </row>
    <row r="92" spans="1:1" x14ac:dyDescent="0.3">
      <c r="A92" s="67"/>
    </row>
    <row r="93" spans="1:1" x14ac:dyDescent="0.3">
      <c r="A93" s="67"/>
    </row>
    <row r="94" spans="1:1" x14ac:dyDescent="0.3">
      <c r="A94" s="67"/>
    </row>
    <row r="95" spans="1:1" x14ac:dyDescent="0.3">
      <c r="A95" s="67"/>
    </row>
    <row r="96" spans="1:1" x14ac:dyDescent="0.3">
      <c r="A96" s="67"/>
    </row>
    <row r="97" spans="1:1" x14ac:dyDescent="0.3">
      <c r="A97" s="67"/>
    </row>
    <row r="98" spans="1:1" x14ac:dyDescent="0.3">
      <c r="A98" s="67"/>
    </row>
    <row r="99" spans="1:1" x14ac:dyDescent="0.3">
      <c r="A99" s="67"/>
    </row>
    <row r="100" spans="1:1" x14ac:dyDescent="0.3">
      <c r="A100" s="67"/>
    </row>
    <row r="101" spans="1:1" x14ac:dyDescent="0.3">
      <c r="A101" s="67"/>
    </row>
    <row r="102" spans="1:1" x14ac:dyDescent="0.3">
      <c r="A102" s="67"/>
    </row>
    <row r="103" spans="1:1" x14ac:dyDescent="0.3">
      <c r="A103" s="67"/>
    </row>
    <row r="104" spans="1:1" x14ac:dyDescent="0.3">
      <c r="A104" s="67"/>
    </row>
    <row r="105" spans="1:1" x14ac:dyDescent="0.3">
      <c r="A105" s="67"/>
    </row>
    <row r="106" spans="1:1" x14ac:dyDescent="0.3">
      <c r="A106" s="67"/>
    </row>
    <row r="107" spans="1:1" x14ac:dyDescent="0.3">
      <c r="A107" s="67"/>
    </row>
    <row r="108" spans="1:1" x14ac:dyDescent="0.3">
      <c r="A108" s="67"/>
    </row>
    <row r="109" spans="1:1" x14ac:dyDescent="0.3">
      <c r="A109" s="67"/>
    </row>
    <row r="110" spans="1:1" x14ac:dyDescent="0.3">
      <c r="A110" s="67"/>
    </row>
    <row r="111" spans="1:1" x14ac:dyDescent="0.3">
      <c r="A111" s="67"/>
    </row>
    <row r="112" spans="1:1" x14ac:dyDescent="0.3">
      <c r="A112" s="67"/>
    </row>
    <row r="113" spans="1:1" x14ac:dyDescent="0.3">
      <c r="A113" s="67"/>
    </row>
  </sheetData>
  <sheetProtection formatCells="0" formatColumns="0" formatRows="0" insertColumns="0" insertRows="0" insertHyperlinks="0" deleteColumns="0" deleteRows="0" sort="0" autoFilter="0" pivotTables="0"/>
  <mergeCells count="2">
    <mergeCell ref="A2:D2"/>
    <mergeCell ref="A3:B3"/>
  </mergeCells>
  <printOptions horizontalCentered="1"/>
  <pageMargins left="0.23622047244093999" right="0.59055118110236005" top="0.39370078740157" bottom="0.78740157480314998" header="0.39370078740157" footer="0.55118110236219997"/>
  <pageSetup paperSize="9" scale="32" orientation="portrait"/>
  <headerFooter alignWithMargins="0">
    <oddFooter>&amp;L&amp;8&amp;A&amp;R&amp;8R&amp;&amp;D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showGridLines="0" zoomScale="85" zoomScaleNormal="85" workbookViewId="0">
      <pane ySplit="1" topLeftCell="A2" activePane="bottomLeft" state="frozen"/>
      <selection pane="bottomLeft" activeCell="P6" sqref="P6"/>
    </sheetView>
  </sheetViews>
  <sheetFormatPr baseColWidth="10" defaultColWidth="8.88671875" defaultRowHeight="14.4" x14ac:dyDescent="0.3"/>
  <cols>
    <col min="1" max="1" width="71.33203125" style="25" customWidth="1"/>
    <col min="2" max="2" width="18.6640625" style="25" customWidth="1"/>
    <col min="3" max="9" width="4.8867187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ht="19.5" customHeight="1" x14ac:dyDescent="0.3">
      <c r="A2" s="466" t="str">
        <f>"Total des dépenses extérieures de R&amp;D en " &amp; SURVEY_YEAR &amp; " estimées en " &amp; SURVEY_YEAR+1</f>
        <v>Total des dépenses extérieures de R&amp;D en 2023 estimées en 2024</v>
      </c>
      <c r="B2" s="466"/>
      <c r="C2" s="466"/>
      <c r="D2" s="466"/>
    </row>
    <row r="3" spans="1:10" ht="24.75" customHeight="1" x14ac:dyDescent="0.3">
      <c r="A3" s="467" t="s">
        <v>105</v>
      </c>
      <c r="B3" s="467"/>
    </row>
    <row r="4" spans="1:10" x14ac:dyDescent="0.3">
      <c r="A4" s="67"/>
      <c r="B4" s="93" t="s">
        <v>69</v>
      </c>
    </row>
    <row r="5" spans="1:10" x14ac:dyDescent="0.3">
      <c r="A5" s="43" t="str">
        <f>"Total des dépenses extérieures de R&amp;D en " &amp; SURVEY_YEAR</f>
        <v>Total des dépenses extérieures de R&amp;D en 2023</v>
      </c>
      <c r="B5" s="90"/>
    </row>
    <row r="6" spans="1:10" x14ac:dyDescent="0.3">
      <c r="A6" s="67"/>
    </row>
    <row r="7" spans="1:10" x14ac:dyDescent="0.3">
      <c r="A7" s="67"/>
      <c r="B7" s="93" t="s">
        <v>69</v>
      </c>
    </row>
    <row r="8" spans="1:10" x14ac:dyDescent="0.3">
      <c r="A8" s="131" t="str">
        <f>"Total des dépenses extérieures de R&amp;D estimées en " &amp; SURVEY_YEAR+1</f>
        <v>Total des dépenses extérieures de R&amp;D estimées en 2024</v>
      </c>
      <c r="B8" s="132"/>
      <c r="C8" s="61"/>
      <c r="D8" s="61"/>
      <c r="E8" s="61"/>
      <c r="F8" s="61"/>
      <c r="G8" s="61"/>
      <c r="H8" s="61"/>
      <c r="I8" s="61"/>
    </row>
    <row r="9" spans="1:10" x14ac:dyDescent="0.3">
      <c r="A9" s="67"/>
    </row>
    <row r="10" spans="1:10" x14ac:dyDescent="0.3">
      <c r="A10" s="67"/>
    </row>
    <row r="11" spans="1:10" x14ac:dyDescent="0.3">
      <c r="A11" s="67"/>
    </row>
    <row r="12" spans="1:10" x14ac:dyDescent="0.3">
      <c r="A12" s="67"/>
    </row>
    <row r="13" spans="1:10" ht="31.5" customHeight="1" x14ac:dyDescent="0.3">
      <c r="A13" s="67"/>
    </row>
    <row r="14" spans="1:10" ht="31.5" customHeight="1" x14ac:dyDescent="0.3">
      <c r="A14" s="67"/>
    </row>
    <row r="15" spans="1:10" ht="31.5" customHeight="1" x14ac:dyDescent="0.3">
      <c r="A15" s="67"/>
    </row>
    <row r="16" spans="1:10" x14ac:dyDescent="0.3">
      <c r="A16" s="67"/>
    </row>
    <row r="17" spans="1:1" x14ac:dyDescent="0.3">
      <c r="A17" s="67"/>
    </row>
    <row r="18" spans="1:1" x14ac:dyDescent="0.3">
      <c r="A18" s="67"/>
    </row>
    <row r="19" spans="1:1" x14ac:dyDescent="0.3">
      <c r="A19" s="67"/>
    </row>
    <row r="20" spans="1:1" x14ac:dyDescent="0.3">
      <c r="A20" s="67"/>
    </row>
    <row r="21" spans="1:1" x14ac:dyDescent="0.3">
      <c r="A21" s="67"/>
    </row>
    <row r="22" spans="1:1" x14ac:dyDescent="0.3">
      <c r="A22" s="67"/>
    </row>
    <row r="23" spans="1:1" x14ac:dyDescent="0.3">
      <c r="A23" s="67"/>
    </row>
    <row r="24" spans="1:1" x14ac:dyDescent="0.3">
      <c r="A24" s="67"/>
    </row>
    <row r="25" spans="1:1" x14ac:dyDescent="0.3">
      <c r="A25" s="67"/>
    </row>
    <row r="26" spans="1:1" x14ac:dyDescent="0.3">
      <c r="A26" s="67"/>
    </row>
    <row r="27" spans="1:1" x14ac:dyDescent="0.3">
      <c r="A27" s="67"/>
    </row>
    <row r="28" spans="1:1" x14ac:dyDescent="0.3">
      <c r="A28" s="67"/>
    </row>
    <row r="29" spans="1:1" x14ac:dyDescent="0.3">
      <c r="A29" s="67"/>
    </row>
    <row r="30" spans="1:1" x14ac:dyDescent="0.3">
      <c r="A30" s="67"/>
    </row>
    <row r="31" spans="1:1" x14ac:dyDescent="0.3">
      <c r="A31" s="67"/>
    </row>
    <row r="32" spans="1:1" x14ac:dyDescent="0.3">
      <c r="A32" s="67"/>
    </row>
    <row r="33" spans="1:1" x14ac:dyDescent="0.3">
      <c r="A33" s="67"/>
    </row>
    <row r="34" spans="1:1" x14ac:dyDescent="0.3">
      <c r="A34" s="67"/>
    </row>
    <row r="35" spans="1:1" x14ac:dyDescent="0.3">
      <c r="A35" s="67"/>
    </row>
    <row r="36" spans="1:1" x14ac:dyDescent="0.3">
      <c r="A36" s="67"/>
    </row>
    <row r="37" spans="1:1" x14ac:dyDescent="0.3">
      <c r="A37" s="67"/>
    </row>
    <row r="38" spans="1:1" x14ac:dyDescent="0.3">
      <c r="A38" s="67"/>
    </row>
    <row r="39" spans="1:1" x14ac:dyDescent="0.3">
      <c r="A39" s="67"/>
    </row>
    <row r="40" spans="1:1" x14ac:dyDescent="0.3">
      <c r="A40" s="67"/>
    </row>
    <row r="41" spans="1:1" x14ac:dyDescent="0.3">
      <c r="A41" s="67"/>
    </row>
    <row r="42" spans="1:1" x14ac:dyDescent="0.3">
      <c r="A42" s="67"/>
    </row>
    <row r="43" spans="1:1" x14ac:dyDescent="0.3">
      <c r="A43" s="67"/>
    </row>
    <row r="44" spans="1:1" x14ac:dyDescent="0.3">
      <c r="A44" s="67"/>
    </row>
    <row r="45" spans="1:1" x14ac:dyDescent="0.3">
      <c r="A45" s="67"/>
    </row>
    <row r="46" spans="1:1" x14ac:dyDescent="0.3">
      <c r="A46" s="67"/>
    </row>
    <row r="47" spans="1:1" x14ac:dyDescent="0.3">
      <c r="A47" s="67"/>
    </row>
    <row r="48" spans="1:1" x14ac:dyDescent="0.3">
      <c r="A48" s="67"/>
    </row>
    <row r="49" spans="1:1" x14ac:dyDescent="0.3">
      <c r="A49" s="67"/>
    </row>
    <row r="50" spans="1:1" x14ac:dyDescent="0.3">
      <c r="A50" s="67"/>
    </row>
    <row r="51" spans="1:1" x14ac:dyDescent="0.3">
      <c r="A51" s="67"/>
    </row>
    <row r="52" spans="1:1" x14ac:dyDescent="0.3">
      <c r="A52" s="67"/>
    </row>
    <row r="53" spans="1:1" x14ac:dyDescent="0.3">
      <c r="A53" s="67"/>
    </row>
    <row r="54" spans="1:1" x14ac:dyDescent="0.3">
      <c r="A54" s="67"/>
    </row>
    <row r="55" spans="1:1" x14ac:dyDescent="0.3">
      <c r="A55" s="67"/>
    </row>
    <row r="56" spans="1:1" x14ac:dyDescent="0.3">
      <c r="A56" s="67"/>
    </row>
    <row r="57" spans="1:1" x14ac:dyDescent="0.3">
      <c r="A57" s="67"/>
    </row>
    <row r="58" spans="1:1" x14ac:dyDescent="0.3">
      <c r="A58" s="67"/>
    </row>
    <row r="59" spans="1:1" x14ac:dyDescent="0.3">
      <c r="A59" s="67"/>
    </row>
    <row r="60" spans="1:1" x14ac:dyDescent="0.3">
      <c r="A60" s="67"/>
    </row>
    <row r="61" spans="1:1" x14ac:dyDescent="0.3">
      <c r="A61" s="67"/>
    </row>
    <row r="62" spans="1:1" x14ac:dyDescent="0.3">
      <c r="A62" s="67"/>
    </row>
    <row r="63" spans="1:1" x14ac:dyDescent="0.3">
      <c r="A63" s="67"/>
    </row>
    <row r="64" spans="1:1" x14ac:dyDescent="0.3">
      <c r="A64" s="67"/>
    </row>
    <row r="65" spans="1:1" x14ac:dyDescent="0.3">
      <c r="A65" s="67"/>
    </row>
    <row r="66" spans="1:1" x14ac:dyDescent="0.3">
      <c r="A66" s="67"/>
    </row>
    <row r="67" spans="1:1" x14ac:dyDescent="0.3">
      <c r="A67" s="67"/>
    </row>
    <row r="68" spans="1:1" x14ac:dyDescent="0.3">
      <c r="A68" s="67"/>
    </row>
    <row r="69" spans="1:1" x14ac:dyDescent="0.3">
      <c r="A69" s="67"/>
    </row>
    <row r="70" spans="1:1" x14ac:dyDescent="0.3">
      <c r="A70" s="67"/>
    </row>
    <row r="71" spans="1:1" x14ac:dyDescent="0.3">
      <c r="A71" s="67"/>
    </row>
    <row r="72" spans="1:1" x14ac:dyDescent="0.3">
      <c r="A72" s="67"/>
    </row>
    <row r="73" spans="1:1" x14ac:dyDescent="0.3">
      <c r="A73" s="67"/>
    </row>
    <row r="74" spans="1:1" x14ac:dyDescent="0.3">
      <c r="A74" s="67"/>
    </row>
    <row r="75" spans="1:1" x14ac:dyDescent="0.3">
      <c r="A75" s="67"/>
    </row>
  </sheetData>
  <sheetProtection formatCells="0" formatColumns="0" formatRows="0" insertColumns="0" insertRows="0" insertHyperlinks="0" deleteColumns="0" deleteRows="0" sort="0" autoFilter="0" pivotTables="0"/>
  <mergeCells count="2">
    <mergeCell ref="A2:D2"/>
    <mergeCell ref="A3:B3"/>
  </mergeCells>
  <printOptions horizontalCentered="1"/>
  <pageMargins left="0.23622047244093999" right="0.59055118110236005" top="0.39370078740157" bottom="0.78740157480314998" header="0.39370078740157" footer="0.55118110236219997"/>
  <pageSetup paperSize="9" scale="33" orientation="portrait"/>
  <headerFooter alignWithMargins="0">
    <oddFooter>&amp;L&amp;8&amp;A&amp;R&amp;8R&amp;&amp;D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59.5546875" style="25" customWidth="1"/>
    <col min="2" max="2" width="24.33203125" style="25" customWidth="1"/>
    <col min="3" max="3" width="25.33203125" style="25" customWidth="1"/>
    <col min="4" max="9" width="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s="60" customFormat="1" ht="16.5" customHeight="1" x14ac:dyDescent="0.2">
      <c r="A2" s="477" t="str">
        <f>"Synthèse des DÉPENSES consacrées à la R&amp;D en "&amp; SURVEY_YEAR &amp; " estimation en "&amp;SURVEY_YEAR+1</f>
        <v>Synthèse des DÉPENSES consacrées à la R&amp;D en 2023 estimation en 2024</v>
      </c>
      <c r="B2" s="477"/>
      <c r="C2" s="477"/>
      <c r="J2" s="8"/>
    </row>
    <row r="3" spans="1:10" s="60" customFormat="1" ht="30" customHeight="1" x14ac:dyDescent="0.25">
      <c r="A3" s="481" t="s">
        <v>260</v>
      </c>
      <c r="B3" s="481"/>
      <c r="C3" s="481"/>
      <c r="J3" s="8"/>
    </row>
    <row r="4" spans="1:10" s="60" customFormat="1" ht="19.5" customHeight="1" x14ac:dyDescent="0.2">
      <c r="A4" s="133"/>
      <c r="B4" s="482" t="s">
        <v>69</v>
      </c>
      <c r="C4" s="482"/>
      <c r="J4" s="8"/>
    </row>
    <row r="5" spans="1:10" s="60" customFormat="1" ht="24" customHeight="1" x14ac:dyDescent="0.2">
      <c r="A5" s="134"/>
      <c r="B5" s="135" t="str">
        <f>"en " &amp; SURVEY_YEAR</f>
        <v>en 2023</v>
      </c>
      <c r="C5" s="136" t="str">
        <f>"Estimation " &amp; SURVEY_YEAR+1</f>
        <v>Estimation 2024</v>
      </c>
      <c r="J5" s="8"/>
    </row>
    <row r="6" spans="1:10" s="60" customFormat="1" ht="65.25" customHeight="1" x14ac:dyDescent="0.2">
      <c r="A6" s="137" t="s">
        <v>261</v>
      </c>
      <c r="B6" s="138"/>
      <c r="C6" s="139"/>
      <c r="J6" s="8"/>
    </row>
    <row r="7" spans="1:10" s="60" customFormat="1" ht="22.5" customHeight="1" x14ac:dyDescent="0.2">
      <c r="A7" s="137" t="s">
        <v>262</v>
      </c>
      <c r="B7" s="140"/>
      <c r="C7" s="139"/>
      <c r="J7" s="8"/>
    </row>
    <row r="8" spans="1:10" s="60" customFormat="1" ht="15" customHeight="1" x14ac:dyDescent="0.25">
      <c r="A8" s="141" t="s">
        <v>263</v>
      </c>
      <c r="B8" s="142"/>
      <c r="C8" s="370"/>
      <c r="J8" s="8"/>
    </row>
    <row r="9" spans="1:10" s="60" customFormat="1" ht="26.25" customHeight="1" x14ac:dyDescent="0.2">
      <c r="A9" s="143"/>
      <c r="B9" s="143"/>
      <c r="C9" s="143"/>
      <c r="D9" s="143"/>
      <c r="J9" s="8"/>
    </row>
    <row r="10" spans="1:10" s="60" customFormat="1" ht="33.75" customHeight="1" x14ac:dyDescent="0.2">
      <c r="A10" s="483" t="s">
        <v>264</v>
      </c>
      <c r="B10" s="483"/>
      <c r="C10" s="483"/>
      <c r="J10" s="8"/>
    </row>
    <row r="11" spans="1:10" s="60" customFormat="1" ht="12" customHeight="1" x14ac:dyDescent="0.2">
      <c r="A11" s="144"/>
      <c r="B11" s="144"/>
      <c r="C11" s="144"/>
      <c r="J11" s="8"/>
    </row>
    <row r="12" spans="1:10" s="60" customFormat="1" ht="42" hidden="1" customHeight="1" x14ac:dyDescent="0.2">
      <c r="A12" s="484" t="s">
        <v>265</v>
      </c>
      <c r="B12" s="485"/>
      <c r="C12" s="486"/>
      <c r="J12" s="8"/>
    </row>
    <row r="13" spans="1:10" ht="24" customHeight="1" x14ac:dyDescent="0.3"/>
    <row r="20" ht="31.5" customHeight="1" x14ac:dyDescent="0.3"/>
    <row r="21" ht="31.5" customHeight="1" x14ac:dyDescent="0.3"/>
    <row r="22" ht="31.5" customHeight="1" x14ac:dyDescent="0.3"/>
  </sheetData>
  <sheetProtection formatCells="0" formatColumns="0" formatRows="0" insertColumns="0" insertRows="0" insertHyperlinks="0" deleteColumns="0" deleteRows="0" sort="0" autoFilter="0" pivotTables="0"/>
  <mergeCells count="5">
    <mergeCell ref="A2:C2"/>
    <mergeCell ref="A3:C3"/>
    <mergeCell ref="B4:C4"/>
    <mergeCell ref="A10:C10"/>
    <mergeCell ref="A12:C12"/>
  </mergeCells>
  <printOptions horizontalCentered="1"/>
  <pageMargins left="0.23622047244093999" right="0.59055118110236005" top="0.39370078740157" bottom="0.78740157480314998" header="0.39370078740157" footer="0.55118110236219997"/>
  <pageSetup paperSize="9" scale="30" orientation="portrait"/>
  <headerFooter alignWithMargins="0">
    <oddFooter>&amp;L&amp;8&amp;A&amp;R&amp;8R&amp;&amp;D 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showGridLines="0" zoomScale="85" zoomScaleNormal="85" workbookViewId="0">
      <pane ySplit="1" topLeftCell="A2" activePane="bottomLeft" state="frozen"/>
      <selection pane="bottomLeft" activeCell="P6" sqref="P6"/>
    </sheetView>
  </sheetViews>
  <sheetFormatPr baseColWidth="10" defaultColWidth="8.88671875" defaultRowHeight="14.4" x14ac:dyDescent="0.3"/>
  <cols>
    <col min="1" max="1" width="59.5546875" style="25" customWidth="1"/>
    <col min="2" max="2" width="24.33203125" style="25" customWidth="1"/>
    <col min="3" max="3" width="38.5546875" style="25" customWidth="1"/>
    <col min="4" max="9" width="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s="60" customFormat="1" ht="16.5" customHeight="1" x14ac:dyDescent="0.2">
      <c r="A2" s="477" t="str">
        <f>" Ressources utilisées pour les dépenses de R&amp;D  en " &amp; SURVEY_YEAR &amp; " et estimations " &amp; SURVEY_YEAR+1 &amp; " : Dotations budgétaires"</f>
        <v xml:space="preserve"> Ressources utilisées pour les dépenses de R&amp;D  en 2023 et estimations 2024 : Dotations budgétaires</v>
      </c>
      <c r="B2" s="477"/>
      <c r="C2" s="477"/>
      <c r="J2" s="8"/>
    </row>
    <row r="3" spans="1:10" s="147" customFormat="1" ht="32.25" customHeight="1" x14ac:dyDescent="0.25">
      <c r="A3" s="145" t="s">
        <v>266</v>
      </c>
      <c r="B3" s="146"/>
      <c r="C3" s="146"/>
      <c r="J3" s="8"/>
    </row>
    <row r="4" spans="1:10" x14ac:dyDescent="0.3">
      <c r="B4" s="35">
        <f>SURVEY_YEAR</f>
        <v>2023</v>
      </c>
      <c r="C4" s="42" t="str">
        <f>"Estimation " &amp; SURVEY_YEAR+1</f>
        <v>Estimation 2024</v>
      </c>
    </row>
    <row r="5" spans="1:10" x14ac:dyDescent="0.3">
      <c r="B5" s="487" t="s">
        <v>69</v>
      </c>
      <c r="C5" s="487"/>
    </row>
    <row r="6" spans="1:10" ht="47.25" hidden="1" customHeight="1" x14ac:dyDescent="0.3">
      <c r="A6" s="68" t="s">
        <v>267</v>
      </c>
      <c r="B6" s="148"/>
      <c r="C6" s="149"/>
    </row>
    <row r="7" spans="1:10" ht="25.5" hidden="1" customHeight="1" x14ac:dyDescent="0.3">
      <c r="A7" s="151" t="s">
        <v>268</v>
      </c>
      <c r="B7" s="152"/>
      <c r="C7" s="153"/>
    </row>
    <row r="8" spans="1:10" ht="25.5" hidden="1" customHeight="1" x14ac:dyDescent="0.3">
      <c r="A8" s="154" t="s">
        <v>269</v>
      </c>
      <c r="B8" s="155"/>
      <c r="C8" s="156"/>
    </row>
    <row r="9" spans="1:10" hidden="1" x14ac:dyDescent="0.3">
      <c r="A9" s="157" t="s">
        <v>270</v>
      </c>
      <c r="B9" s="158"/>
      <c r="C9" s="159"/>
    </row>
    <row r="10" spans="1:10" ht="33" customHeight="1" x14ac:dyDescent="0.3">
      <c r="B10" s="150"/>
    </row>
    <row r="16" spans="1:10" ht="31.5" customHeight="1" x14ac:dyDescent="0.3"/>
    <row r="17" ht="31.5" customHeight="1" x14ac:dyDescent="0.3"/>
    <row r="18" ht="31.5" customHeight="1" x14ac:dyDescent="0.3"/>
  </sheetData>
  <sheetProtection formatCells="0" formatColumns="0" formatRows="0" insertColumns="0" insertRows="0" insertHyperlinks="0" deleteColumns="0" deleteRows="0" sort="0" autoFilter="0" pivotTables="0"/>
  <mergeCells count="2">
    <mergeCell ref="A2:C2"/>
    <mergeCell ref="B5:C5"/>
  </mergeCells>
  <printOptions horizontalCentered="1"/>
  <pageMargins left="0.23622047244093999" right="0.59055118110236005" top="0.39370078740157" bottom="0.78740157480314998" header="0.39370078740157" footer="0.55118110236219997"/>
  <pageSetup paperSize="9" scale="30" orientation="portrait"/>
  <headerFooter alignWithMargins="0">
    <oddFooter>&amp;L&amp;8&amp;A&amp;R&amp;8R&amp;&amp;D 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59.5546875" style="25" customWidth="1"/>
    <col min="2" max="2" width="24.33203125" style="25" customWidth="1"/>
    <col min="3" max="3" width="25.33203125" style="25" customWidth="1"/>
    <col min="4" max="9" width="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s="60" customFormat="1" ht="16.5" customHeight="1" x14ac:dyDescent="0.2">
      <c r="A2" s="477" t="str">
        <f>"Ressources propres utilisées pour la R&amp;D en " &amp; SURVEY_YEAR &amp; " et estimation " &amp; SURVEY_YEAR+1</f>
        <v>Ressources propres utilisées pour la R&amp;D en 2023 et estimation 2024</v>
      </c>
      <c r="B2" s="477"/>
      <c r="C2" s="477"/>
      <c r="J2" s="8"/>
    </row>
    <row r="3" spans="1:10" ht="21" customHeight="1" x14ac:dyDescent="0.3">
      <c r="A3" s="145" t="s">
        <v>271</v>
      </c>
      <c r="B3" s="61"/>
      <c r="C3" s="61"/>
    </row>
    <row r="4" spans="1:10" x14ac:dyDescent="0.3">
      <c r="B4" s="35">
        <f>SURVEY_YEAR</f>
        <v>2023</v>
      </c>
      <c r="C4" s="160">
        <f>SURVEY_YEAR+1</f>
        <v>2024</v>
      </c>
    </row>
    <row r="5" spans="1:10" x14ac:dyDescent="0.3">
      <c r="B5" s="98" t="s">
        <v>69</v>
      </c>
      <c r="C5" s="7"/>
    </row>
    <row r="6" spans="1:10" ht="25.5" customHeight="1" x14ac:dyDescent="0.3">
      <c r="A6" s="68" t="s">
        <v>272</v>
      </c>
      <c r="B6" s="161"/>
      <c r="C6" s="7"/>
    </row>
    <row r="7" spans="1:10" hidden="1" x14ac:dyDescent="0.3">
      <c r="A7" s="83" t="s">
        <v>273</v>
      </c>
      <c r="B7" s="162"/>
      <c r="C7" s="7"/>
    </row>
    <row r="8" spans="1:10" x14ac:dyDescent="0.3">
      <c r="A8" s="83" t="s">
        <v>274</v>
      </c>
      <c r="B8" s="162"/>
      <c r="C8" s="7"/>
    </row>
    <row r="9" spans="1:10" s="60" customFormat="1" ht="13.2" hidden="1" x14ac:dyDescent="0.25">
      <c r="A9" s="83" t="s">
        <v>275</v>
      </c>
      <c r="B9" s="162"/>
      <c r="C9" s="7"/>
      <c r="J9" s="8"/>
    </row>
    <row r="10" spans="1:10" s="60" customFormat="1" ht="13.2" x14ac:dyDescent="0.25">
      <c r="A10" s="83" t="s">
        <v>276</v>
      </c>
      <c r="B10" s="162"/>
      <c r="C10" s="7"/>
      <c r="J10" s="8"/>
    </row>
    <row r="11" spans="1:10" s="60" customFormat="1" ht="25.5" hidden="1" customHeight="1" x14ac:dyDescent="0.25">
      <c r="A11" s="83" t="s">
        <v>277</v>
      </c>
      <c r="B11" s="162"/>
      <c r="C11" s="163"/>
      <c r="J11" s="8"/>
    </row>
    <row r="12" spans="1:10" s="60" customFormat="1" ht="13.2" x14ac:dyDescent="0.25">
      <c r="A12" s="83" t="s">
        <v>278</v>
      </c>
      <c r="B12" s="162"/>
      <c r="C12" s="163"/>
      <c r="J12" s="8"/>
    </row>
    <row r="13" spans="1:10" s="60" customFormat="1" ht="51" customHeight="1" x14ac:dyDescent="0.25">
      <c r="A13" s="164" t="s">
        <v>279</v>
      </c>
      <c r="B13" s="162"/>
      <c r="C13" s="163"/>
      <c r="J13" s="8"/>
    </row>
    <row r="14" spans="1:10" s="60" customFormat="1" ht="13.2" x14ac:dyDescent="0.25">
      <c r="A14" s="76" t="s">
        <v>280</v>
      </c>
      <c r="B14" s="165"/>
      <c r="C14" s="98" t="s">
        <v>69</v>
      </c>
      <c r="D14" s="166"/>
      <c r="E14" s="166"/>
      <c r="F14" s="166"/>
      <c r="G14" s="166"/>
      <c r="H14" s="166"/>
      <c r="I14" s="166"/>
      <c r="J14" s="8"/>
    </row>
    <row r="15" spans="1:10" x14ac:dyDescent="0.3">
      <c r="A15" s="157" t="s">
        <v>281</v>
      </c>
      <c r="B15" s="158"/>
      <c r="C15" s="167"/>
    </row>
    <row r="17" spans="2:3" x14ac:dyDescent="0.3">
      <c r="B17" s="166"/>
      <c r="C17" s="166"/>
    </row>
    <row r="18" spans="2:3" x14ac:dyDescent="0.3">
      <c r="B18" s="166"/>
      <c r="C18" s="166"/>
    </row>
    <row r="19" spans="2:3" x14ac:dyDescent="0.3">
      <c r="B19" s="166"/>
      <c r="C19" s="166"/>
    </row>
    <row r="20" spans="2:3" x14ac:dyDescent="0.3">
      <c r="B20" s="166"/>
      <c r="C20" s="166"/>
    </row>
    <row r="21" spans="2:3" x14ac:dyDescent="0.3">
      <c r="B21" s="166"/>
      <c r="C21" s="166"/>
    </row>
    <row r="22" spans="2:3" x14ac:dyDescent="0.3">
      <c r="B22" s="166"/>
      <c r="C22" s="166"/>
    </row>
    <row r="23" spans="2:3" x14ac:dyDescent="0.3">
      <c r="B23" s="166"/>
      <c r="C23" s="166"/>
    </row>
    <row r="24" spans="2:3" x14ac:dyDescent="0.3">
      <c r="B24" s="166"/>
      <c r="C24" s="166"/>
    </row>
    <row r="25" spans="2:3" x14ac:dyDescent="0.3">
      <c r="B25" s="166"/>
      <c r="C25" s="166"/>
    </row>
    <row r="26" spans="2:3" x14ac:dyDescent="0.3">
      <c r="B26" s="166"/>
      <c r="C26" s="166"/>
    </row>
    <row r="27" spans="2:3" x14ac:dyDescent="0.3">
      <c r="B27" s="166"/>
      <c r="C27" s="166"/>
    </row>
    <row r="28" spans="2:3" x14ac:dyDescent="0.3">
      <c r="B28" s="166"/>
      <c r="C28" s="166"/>
    </row>
    <row r="41" ht="31.5" customHeight="1" x14ac:dyDescent="0.3"/>
    <row r="42" ht="31.5" customHeight="1" x14ac:dyDescent="0.3"/>
    <row r="43" ht="31.5" customHeight="1" x14ac:dyDescent="0.3"/>
  </sheetData>
  <sheetProtection formatCells="0" formatColumns="0" formatRows="0" insertColumns="0" insertRows="0" insertHyperlinks="0" deleteColumns="0" deleteRows="0" sort="0" autoFilter="0" pivotTables="0"/>
  <mergeCells count="1">
    <mergeCell ref="A2:C2"/>
  </mergeCells>
  <conditionalFormatting sqref="C15">
    <cfRule type="cellIs" dxfId="16" priority="1" stopIfTrue="1" operator="equal">
      <formula>TRUE</formula>
    </cfRule>
    <cfRule type="cellIs" dxfId="15" priority="2" stopIfTrue="1" operator="equal">
      <formula>FALSE</formula>
    </cfRule>
  </conditionalFormatting>
  <printOptions horizontalCentered="1"/>
  <pageMargins left="0.23622047244093999" right="0.59055118110236005" top="0.39370078740157" bottom="0.78740157480314998" header="0.39370078740157" footer="0.55118110236219997"/>
  <pageSetup paperSize="9" scale="31" orientation="portrait"/>
  <headerFooter alignWithMargins="0">
    <oddFooter>&amp;L&amp;8&amp;A&amp;R&amp;8R&amp;&amp;D 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72.6640625" style="25" customWidth="1"/>
    <col min="2" max="2" width="26.33203125" style="25" customWidth="1"/>
    <col min="3" max="9" width="3.554687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s="60" customFormat="1" ht="33" customHeight="1" x14ac:dyDescent="0.2">
      <c r="A2" s="477" t="str">
        <f>" Ressources externes utilisées en " &amp; SURVEY_YEAR &amp; ", en provenance du secteur militaire de l'État et des organismes publics"</f>
        <v xml:space="preserve"> Ressources externes utilisées en 2023, en provenance du secteur militaire de l'État et des organismes publics</v>
      </c>
      <c r="B2" s="477"/>
      <c r="C2" s="477"/>
      <c r="J2" s="8"/>
    </row>
    <row r="3" spans="1:10" s="100" customFormat="1" ht="30.75" customHeight="1" x14ac:dyDescent="0.3">
      <c r="A3" s="34" t="s">
        <v>282</v>
      </c>
      <c r="B3" s="66"/>
      <c r="J3" s="8"/>
    </row>
    <row r="4" spans="1:10" ht="18" customHeight="1" x14ac:dyDescent="0.3">
      <c r="A4" s="34"/>
    </row>
    <row r="5" spans="1:10" x14ac:dyDescent="0.3">
      <c r="A5" s="33" t="s">
        <v>106</v>
      </c>
      <c r="B5" s="98" t="s">
        <v>69</v>
      </c>
    </row>
    <row r="6" spans="1:10" ht="17.25" hidden="1" customHeight="1" x14ac:dyDescent="0.3">
      <c r="A6" s="68" t="s">
        <v>283</v>
      </c>
      <c r="B6" s="69"/>
    </row>
    <row r="7" spans="1:10" ht="17.25" hidden="1" customHeight="1" x14ac:dyDescent="0.3">
      <c r="A7" s="70" t="s">
        <v>284</v>
      </c>
      <c r="B7" s="71"/>
    </row>
    <row r="8" spans="1:10" ht="17.25" hidden="1" customHeight="1" x14ac:dyDescent="0.3">
      <c r="A8" s="72" t="s">
        <v>285</v>
      </c>
      <c r="B8" s="73"/>
    </row>
    <row r="9" spans="1:10" ht="17.25" hidden="1" customHeight="1" x14ac:dyDescent="0.3">
      <c r="A9" s="72" t="s">
        <v>286</v>
      </c>
      <c r="B9" s="73"/>
    </row>
    <row r="10" spans="1:10" ht="17.25" hidden="1" customHeight="1" x14ac:dyDescent="0.3">
      <c r="A10" s="72" t="s">
        <v>287</v>
      </c>
      <c r="B10" s="73"/>
    </row>
    <row r="11" spans="1:10" ht="17.25" hidden="1" customHeight="1" x14ac:dyDescent="0.3">
      <c r="A11" s="72" t="s">
        <v>288</v>
      </c>
      <c r="B11" s="73"/>
    </row>
    <row r="12" spans="1:10" ht="17.25" hidden="1" customHeight="1" x14ac:dyDescent="0.3">
      <c r="A12" s="72" t="s">
        <v>289</v>
      </c>
      <c r="B12" s="73"/>
    </row>
    <row r="13" spans="1:10" ht="17.25" hidden="1" customHeight="1" x14ac:dyDescent="0.3">
      <c r="A13" s="72" t="s">
        <v>290</v>
      </c>
      <c r="B13" s="73"/>
    </row>
    <row r="14" spans="1:10" ht="17.25" hidden="1" customHeight="1" x14ac:dyDescent="0.3">
      <c r="A14" s="72" t="s">
        <v>291</v>
      </c>
      <c r="B14" s="73"/>
    </row>
    <row r="15" spans="1:10" ht="17.25" hidden="1" customHeight="1" x14ac:dyDescent="0.3">
      <c r="A15" s="72" t="s">
        <v>292</v>
      </c>
      <c r="B15" s="73"/>
    </row>
    <row r="16" spans="1:10" ht="17.25" hidden="1" customHeight="1" x14ac:dyDescent="0.3">
      <c r="A16" s="72" t="s">
        <v>117</v>
      </c>
      <c r="B16" s="73"/>
    </row>
    <row r="17" spans="1:2" ht="17.25" hidden="1" customHeight="1" x14ac:dyDescent="0.3">
      <c r="A17" s="72" t="s">
        <v>118</v>
      </c>
      <c r="B17" s="168"/>
    </row>
    <row r="18" spans="1:2" ht="17.25" hidden="1" customHeight="1" x14ac:dyDescent="0.3">
      <c r="A18" s="74" t="s">
        <v>247</v>
      </c>
      <c r="B18" s="77"/>
    </row>
    <row r="19" spans="1:2" ht="25.5" hidden="1" customHeight="1" x14ac:dyDescent="0.3">
      <c r="A19" s="43" t="s">
        <v>293</v>
      </c>
      <c r="B19" s="90"/>
    </row>
    <row r="50" ht="15.75" customHeight="1" x14ac:dyDescent="0.3"/>
    <row r="51" ht="15.75" customHeight="1" x14ac:dyDescent="0.3"/>
    <row r="52" ht="15.75" customHeight="1" x14ac:dyDescent="0.3"/>
    <row r="53" ht="15.75" customHeight="1" x14ac:dyDescent="0.3"/>
  </sheetData>
  <sheetProtection formatCells="0" formatColumns="0" formatRows="0" insertColumns="0" insertRows="0" insertHyperlinks="0" deleteColumns="0" deleteRows="0" sort="0" autoFilter="0" pivotTables="0"/>
  <mergeCells count="1">
    <mergeCell ref="A2:C2"/>
  </mergeCells>
  <printOptions horizontalCentered="1"/>
  <pageMargins left="0.23622047244093999" right="0.59055118110236005" top="0.39370078740157" bottom="0.78740157480314998" header="0.39370078740157" footer="0.55118110236219997"/>
  <pageSetup paperSize="9" scale="33" orientation="portrait"/>
  <headerFooter alignWithMargins="0">
    <oddFooter>&amp;L&amp;8&amp;A&amp;R&amp;8R&amp;&amp;D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48"/>
  <sheetViews>
    <sheetView showGridLines="0" topLeftCell="A10" workbookViewId="0">
      <selection activeCell="A12" sqref="A12"/>
    </sheetView>
  </sheetViews>
  <sheetFormatPr baseColWidth="10" defaultColWidth="8.88671875" defaultRowHeight="14.4" x14ac:dyDescent="0.3"/>
  <cols>
    <col min="1" max="1" width="31.44140625" style="25" customWidth="1"/>
    <col min="2" max="2" width="63.109375" style="25" customWidth="1"/>
    <col min="3" max="6" width="3.109375" style="25" customWidth="1"/>
    <col min="7" max="7" width="16.44140625" style="25" customWidth="1"/>
    <col min="8" max="9" width="3.109375" style="25" customWidth="1"/>
    <col min="10" max="10" width="3.88671875" style="8" customWidth="1"/>
    <col min="11" max="11" width="11.44140625" style="25" customWidth="1"/>
  </cols>
  <sheetData>
    <row r="2" spans="1:10" ht="21" customHeight="1" x14ac:dyDescent="0.3">
      <c r="A2" s="340" t="s">
        <v>20</v>
      </c>
      <c r="B2" s="20"/>
    </row>
    <row r="3" spans="1:10" ht="13.5" customHeight="1" x14ac:dyDescent="0.3"/>
    <row r="4" spans="1:10" ht="12.75" customHeight="1" x14ac:dyDescent="0.3">
      <c r="A4" s="341" t="s">
        <v>21</v>
      </c>
    </row>
    <row r="5" spans="1:10" ht="12.75" customHeight="1" x14ac:dyDescent="0.3">
      <c r="A5" s="25" t="s">
        <v>22</v>
      </c>
    </row>
    <row r="6" spans="1:10" s="147" customFormat="1" ht="24.9" customHeight="1" x14ac:dyDescent="0.25">
      <c r="A6" s="415" t="s">
        <v>23</v>
      </c>
      <c r="B6" s="415"/>
      <c r="J6" s="8"/>
    </row>
    <row r="7" spans="1:10" ht="24.9" customHeight="1" x14ac:dyDescent="0.3">
      <c r="A7" s="415" t="s">
        <v>24</v>
      </c>
      <c r="B7" s="415"/>
    </row>
    <row r="8" spans="1:10" ht="24.9" customHeight="1" x14ac:dyDescent="0.3">
      <c r="A8" s="415" t="s">
        <v>25</v>
      </c>
      <c r="B8" s="415"/>
    </row>
    <row r="9" spans="1:10" ht="24.9" customHeight="1" x14ac:dyDescent="0.3">
      <c r="A9" s="415" t="s">
        <v>26</v>
      </c>
      <c r="B9" s="415"/>
    </row>
    <row r="10" spans="1:10" ht="12.75" customHeight="1" x14ac:dyDescent="0.3">
      <c r="A10" s="342"/>
      <c r="B10" s="11"/>
    </row>
    <row r="11" spans="1:10" ht="12.75" customHeight="1" x14ac:dyDescent="0.3">
      <c r="A11" s="341" t="s">
        <v>27</v>
      </c>
      <c r="B11" s="11"/>
    </row>
    <row r="12" spans="1:10" ht="12.75" customHeight="1" x14ac:dyDescent="0.3">
      <c r="A12" s="25" t="s">
        <v>28</v>
      </c>
      <c r="B12" s="11"/>
    </row>
    <row r="13" spans="1:10" ht="24.9" customHeight="1" x14ac:dyDescent="0.3">
      <c r="A13" s="415" t="s">
        <v>23</v>
      </c>
      <c r="B13" s="415"/>
    </row>
    <row r="14" spans="1:10" ht="24.75" customHeight="1" x14ac:dyDescent="0.3">
      <c r="A14" s="415" t="s">
        <v>29</v>
      </c>
      <c r="B14" s="415"/>
    </row>
    <row r="15" spans="1:10" ht="24.9" customHeight="1" x14ac:dyDescent="0.3">
      <c r="A15" s="415" t="s">
        <v>24</v>
      </c>
      <c r="B15" s="415"/>
    </row>
    <row r="16" spans="1:10" s="147" customFormat="1" ht="24.9" customHeight="1" x14ac:dyDescent="0.25">
      <c r="A16" s="415" t="s">
        <v>25</v>
      </c>
      <c r="B16" s="415"/>
      <c r="G16" s="25"/>
      <c r="J16" s="8"/>
    </row>
    <row r="17" spans="1:10" ht="24.9" customHeight="1" x14ac:dyDescent="0.3">
      <c r="A17" s="415" t="s">
        <v>26</v>
      </c>
      <c r="B17" s="415"/>
    </row>
    <row r="18" spans="1:10" ht="12.75" customHeight="1" x14ac:dyDescent="0.3">
      <c r="A18" s="342"/>
      <c r="B18" s="11"/>
    </row>
    <row r="19" spans="1:10" ht="12.75" customHeight="1" x14ac:dyDescent="0.3">
      <c r="A19" s="341" t="s">
        <v>30</v>
      </c>
      <c r="B19" s="11"/>
    </row>
    <row r="20" spans="1:10" ht="12.75" customHeight="1" x14ac:dyDescent="0.3">
      <c r="A20" s="25" t="s">
        <v>31</v>
      </c>
      <c r="B20" s="11"/>
    </row>
    <row r="21" spans="1:10" ht="24.9" customHeight="1" x14ac:dyDescent="0.3">
      <c r="A21" s="415" t="s">
        <v>23</v>
      </c>
      <c r="B21" s="415"/>
    </row>
    <row r="22" spans="1:10" s="147" customFormat="1" ht="24.9" customHeight="1" x14ac:dyDescent="0.25">
      <c r="A22" s="415" t="s">
        <v>29</v>
      </c>
      <c r="B22" s="415"/>
      <c r="G22" s="25"/>
      <c r="J22" s="8"/>
    </row>
    <row r="23" spans="1:10" ht="24.9" customHeight="1" x14ac:dyDescent="0.3">
      <c r="A23" s="415" t="s">
        <v>24</v>
      </c>
      <c r="B23" s="415"/>
    </row>
    <row r="24" spans="1:10" ht="24.9" customHeight="1" x14ac:dyDescent="0.3">
      <c r="A24" s="415" t="s">
        <v>25</v>
      </c>
      <c r="B24" s="415"/>
    </row>
    <row r="25" spans="1:10" ht="24.9" customHeight="1" x14ac:dyDescent="0.3">
      <c r="A25" s="415" t="s">
        <v>26</v>
      </c>
      <c r="B25" s="415"/>
    </row>
    <row r="46" ht="31.5" customHeight="1" x14ac:dyDescent="0.3"/>
    <row r="47" ht="31.5" customHeight="1" x14ac:dyDescent="0.3"/>
    <row r="48" ht="31.5" customHeight="1" x14ac:dyDescent="0.3"/>
  </sheetData>
  <sheetProtection formatCells="0" formatColumns="0" formatRows="0" insertColumns="0" insertRows="0" insertHyperlinks="0" deleteColumns="0" deleteRows="0" sort="0" autoFilter="0" pivotTables="0"/>
  <printOptions horizontalCentered="1"/>
  <pageMargins left="0.23622047244093999" right="0.59055118110236005" top="0.39370078740157" bottom="0.78740157480314998" header="0.39370078740157" footer="0.55118110236219997"/>
  <pageSetup paperSize="9" scale="30" orientation="portrait"/>
  <headerFooter alignWithMargins="0">
    <oddFooter>&amp;L&amp;8&amp;A&amp;R&amp;8R&amp;&amp;D 2022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60.6640625" style="25" customWidth="1"/>
    <col min="2" max="2" width="26" style="25" customWidth="1"/>
    <col min="3" max="6" width="3.33203125" style="25" customWidth="1"/>
    <col min="7" max="7" width="15.5546875" style="25" customWidth="1"/>
    <col min="8" max="9" width="3.3320312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s="60" customFormat="1" ht="16.5" customHeight="1" x14ac:dyDescent="0.2">
      <c r="A2" s="477" t="str">
        <f>" Ressources externes utilisées en " &amp; SURVEY_YEAR &amp; ", en provenance de l'Administration"</f>
        <v xml:space="preserve"> Ressources externes utilisées en 2023, en provenance de l'Administration</v>
      </c>
      <c r="B2" s="477"/>
      <c r="C2" s="477"/>
      <c r="J2" s="8"/>
    </row>
    <row r="3" spans="1:10" ht="19.5" customHeight="1" x14ac:dyDescent="0.3">
      <c r="A3" s="34" t="s">
        <v>282</v>
      </c>
      <c r="B3" s="61"/>
    </row>
    <row r="4" spans="1:10" x14ac:dyDescent="0.3">
      <c r="A4" s="46"/>
    </row>
    <row r="5" spans="1:10" x14ac:dyDescent="0.3">
      <c r="A5" s="169" t="s">
        <v>294</v>
      </c>
      <c r="B5" s="98" t="s">
        <v>69</v>
      </c>
    </row>
    <row r="6" spans="1:10" x14ac:dyDescent="0.3">
      <c r="A6" s="170" t="s">
        <v>295</v>
      </c>
      <c r="B6" s="69"/>
    </row>
    <row r="7" spans="1:10" hidden="1" x14ac:dyDescent="0.3">
      <c r="A7" s="171" t="s">
        <v>296</v>
      </c>
      <c r="B7" s="71"/>
    </row>
    <row r="8" spans="1:10" hidden="1" x14ac:dyDescent="0.3">
      <c r="A8" s="171" t="s">
        <v>297</v>
      </c>
      <c r="B8" s="71"/>
    </row>
    <row r="9" spans="1:10" x14ac:dyDescent="0.3">
      <c r="A9" s="171" t="s">
        <v>298</v>
      </c>
      <c r="B9" s="71"/>
    </row>
    <row r="10" spans="1:10" hidden="1" x14ac:dyDescent="0.3">
      <c r="A10" s="171" t="s">
        <v>299</v>
      </c>
      <c r="B10" s="71"/>
    </row>
    <row r="11" spans="1:10" hidden="1" x14ac:dyDescent="0.3">
      <c r="A11" s="171" t="s">
        <v>300</v>
      </c>
      <c r="B11" s="71"/>
    </row>
    <row r="12" spans="1:10" hidden="1" x14ac:dyDescent="0.3">
      <c r="A12" s="171" t="s">
        <v>301</v>
      </c>
      <c r="B12" s="71"/>
    </row>
    <row r="13" spans="1:10" hidden="1" x14ac:dyDescent="0.3">
      <c r="A13" s="171" t="s">
        <v>302</v>
      </c>
      <c r="B13" s="71"/>
    </row>
    <row r="14" spans="1:10" hidden="1" x14ac:dyDescent="0.3">
      <c r="A14" s="171" t="s">
        <v>303</v>
      </c>
      <c r="B14" s="71"/>
    </row>
    <row r="15" spans="1:10" hidden="1" x14ac:dyDescent="0.3">
      <c r="A15" s="171" t="s">
        <v>304</v>
      </c>
      <c r="B15" s="71"/>
    </row>
    <row r="16" spans="1:10" hidden="1" x14ac:dyDescent="0.3">
      <c r="A16" s="171" t="s">
        <v>305</v>
      </c>
      <c r="B16" s="71"/>
    </row>
    <row r="17" spans="1:2" ht="12.75" hidden="1" customHeight="1" x14ac:dyDescent="0.3">
      <c r="A17" s="171" t="s">
        <v>306</v>
      </c>
      <c r="B17" s="71"/>
    </row>
    <row r="18" spans="1:2" ht="25.5" hidden="1" customHeight="1" x14ac:dyDescent="0.3">
      <c r="A18" s="171" t="s">
        <v>307</v>
      </c>
      <c r="B18" s="71"/>
    </row>
    <row r="19" spans="1:2" hidden="1" x14ac:dyDescent="0.3">
      <c r="A19" s="171" t="s">
        <v>118</v>
      </c>
      <c r="B19" s="168"/>
    </row>
    <row r="20" spans="1:2" hidden="1" x14ac:dyDescent="0.3">
      <c r="A20" s="74" t="s">
        <v>247</v>
      </c>
      <c r="B20" s="77"/>
    </row>
    <row r="21" spans="1:2" x14ac:dyDescent="0.3">
      <c r="A21" s="89" t="s">
        <v>118</v>
      </c>
      <c r="B21" s="172"/>
    </row>
    <row r="22" spans="1:2" ht="38.25" customHeight="1" x14ac:dyDescent="0.3">
      <c r="A22" s="43" t="s">
        <v>308</v>
      </c>
      <c r="B22" s="90"/>
    </row>
    <row r="24" spans="1:2" x14ac:dyDescent="0.3">
      <c r="A24" s="169" t="s">
        <v>309</v>
      </c>
      <c r="B24" s="98" t="s">
        <v>69</v>
      </c>
    </row>
    <row r="25" spans="1:2" x14ac:dyDescent="0.3">
      <c r="A25" s="96" t="s">
        <v>310</v>
      </c>
      <c r="B25" s="69"/>
    </row>
    <row r="26" spans="1:2" ht="14.25" hidden="1" customHeight="1" x14ac:dyDescent="0.3">
      <c r="A26" s="72" t="s">
        <v>311</v>
      </c>
      <c r="B26" s="71"/>
    </row>
    <row r="27" spans="1:2" hidden="1" x14ac:dyDescent="0.3">
      <c r="A27" s="72" t="s">
        <v>312</v>
      </c>
      <c r="B27" s="71"/>
    </row>
    <row r="28" spans="1:2" hidden="1" x14ac:dyDescent="0.3">
      <c r="A28" s="72" t="s">
        <v>313</v>
      </c>
      <c r="B28" s="173"/>
    </row>
    <row r="29" spans="1:2" hidden="1" x14ac:dyDescent="0.3">
      <c r="A29" s="74" t="s">
        <v>247</v>
      </c>
      <c r="B29" s="174"/>
    </row>
    <row r="30" spans="1:2" x14ac:dyDescent="0.3">
      <c r="A30" s="89" t="s">
        <v>313</v>
      </c>
      <c r="B30" s="71"/>
    </row>
    <row r="31" spans="1:2" ht="42" customHeight="1" x14ac:dyDescent="0.3">
      <c r="A31" s="43" t="s">
        <v>314</v>
      </c>
      <c r="B31" s="78"/>
    </row>
    <row r="32" spans="1:2" ht="15.75" customHeight="1" x14ac:dyDescent="0.3">
      <c r="A32" s="175"/>
    </row>
    <row r="33" spans="1:10" s="7" customFormat="1" ht="13.2" hidden="1" x14ac:dyDescent="0.25">
      <c r="A33" s="169" t="s">
        <v>315</v>
      </c>
      <c r="B33" s="98" t="s">
        <v>69</v>
      </c>
      <c r="G33" s="25"/>
      <c r="J33" s="8"/>
    </row>
    <row r="34" spans="1:10" s="7" customFormat="1" ht="13.2" hidden="1" x14ac:dyDescent="0.25">
      <c r="A34" s="96" t="s">
        <v>316</v>
      </c>
      <c r="B34" s="176"/>
      <c r="G34" s="25"/>
      <c r="J34" s="8"/>
    </row>
    <row r="35" spans="1:10" s="7" customFormat="1" ht="13.2" hidden="1" x14ac:dyDescent="0.25">
      <c r="A35" s="72" t="s">
        <v>317</v>
      </c>
      <c r="B35" s="162"/>
      <c r="G35" s="25"/>
      <c r="J35" s="8"/>
    </row>
    <row r="36" spans="1:10" s="7" customFormat="1" ht="13.2" hidden="1" x14ac:dyDescent="0.25">
      <c r="A36" s="72" t="s">
        <v>318</v>
      </c>
      <c r="B36" s="162"/>
      <c r="G36" s="25"/>
      <c r="J36" s="8"/>
    </row>
    <row r="37" spans="1:10" s="7" customFormat="1" ht="38.25" hidden="1" customHeight="1" x14ac:dyDescent="0.25">
      <c r="A37" s="177" t="s">
        <v>319</v>
      </c>
      <c r="B37" s="78"/>
      <c r="G37" s="25"/>
      <c r="J37" s="8"/>
    </row>
    <row r="38" spans="1:10" s="7" customFormat="1" ht="13.2" x14ac:dyDescent="0.25">
      <c r="A38" s="25"/>
      <c r="B38" s="25"/>
      <c r="C38" s="25"/>
      <c r="D38" s="25"/>
      <c r="E38" s="25"/>
      <c r="F38" s="25"/>
      <c r="J38" s="8"/>
    </row>
    <row r="39" spans="1:10" s="7" customFormat="1" ht="13.2" x14ac:dyDescent="0.25">
      <c r="A39" s="25"/>
      <c r="B39" s="25"/>
      <c r="C39" s="25"/>
      <c r="D39" s="25"/>
      <c r="E39" s="25"/>
      <c r="F39" s="25"/>
      <c r="J39" s="8"/>
    </row>
    <row r="40" spans="1:10" s="7" customFormat="1" ht="13.2" x14ac:dyDescent="0.25">
      <c r="A40" s="66"/>
      <c r="J40" s="8"/>
    </row>
    <row r="41" spans="1:10" s="7" customFormat="1" ht="13.2" x14ac:dyDescent="0.25">
      <c r="A41" s="66"/>
      <c r="B41" s="179"/>
      <c r="J41" s="8"/>
    </row>
  </sheetData>
  <sheetProtection formatCells="0" formatColumns="0" formatRows="0" insertColumns="0" insertRows="0" insertHyperlinks="0" deleteColumns="0" deleteRows="0" sort="0" autoFilter="0" pivotTables="0"/>
  <mergeCells count="1">
    <mergeCell ref="A2:C2"/>
  </mergeCells>
  <printOptions horizontalCentered="1"/>
  <pageMargins left="0.23622047244093999" right="0.59055118110236005" top="0.39370078740157" bottom="0.78740157480314998" header="0.39370078740157" footer="0.55118110236219997"/>
  <pageSetup paperSize="9" scale="33" orientation="portrait"/>
  <headerFooter alignWithMargins="0">
    <oddFooter>&amp;L&amp;8&amp;A&amp;R&amp;8R&amp;&amp;D 2022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showGridLines="0" zoomScale="80" zoomScaleNormal="70" workbookViewId="0">
      <pane ySplit="1" topLeftCell="A2" activePane="bottomLeft" state="frozen"/>
      <selection pane="bottomLeft" activeCell="P6" sqref="P6"/>
    </sheetView>
  </sheetViews>
  <sheetFormatPr baseColWidth="10" defaultColWidth="8.88671875" defaultRowHeight="14.4" x14ac:dyDescent="0.3"/>
  <cols>
    <col min="1" max="1" width="60.6640625" style="25" customWidth="1"/>
    <col min="2" max="2" width="26" style="25" customWidth="1"/>
    <col min="3" max="9" width="3.3320312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s="60" customFormat="1" ht="32.25" customHeight="1" x14ac:dyDescent="0.2">
      <c r="A2" s="488" t="str">
        <f>" Ressources externes utilisées en " &amp; SURVEY_YEAR &amp; ", en provenance des Organismes publics et des organismes financeurs"</f>
        <v xml:space="preserve"> Ressources externes utilisées en 2023, en provenance des Organismes publics et des organismes financeurs</v>
      </c>
      <c r="B2" s="488"/>
      <c r="C2" s="488"/>
      <c r="J2" s="8"/>
    </row>
    <row r="3" spans="1:10" ht="20.25" customHeight="1" x14ac:dyDescent="0.3">
      <c r="A3" s="34" t="s">
        <v>282</v>
      </c>
      <c r="B3" s="61"/>
    </row>
    <row r="4" spans="1:10" ht="71.25" customHeight="1" x14ac:dyDescent="0.3">
      <c r="A4" s="489" t="s">
        <v>320</v>
      </c>
      <c r="B4" s="490"/>
    </row>
    <row r="5" spans="1:10" ht="15.75" customHeight="1" x14ac:dyDescent="0.3">
      <c r="A5" s="17"/>
    </row>
    <row r="6" spans="1:10" x14ac:dyDescent="0.3">
      <c r="A6" s="180" t="s">
        <v>321</v>
      </c>
      <c r="B6" s="98" t="s">
        <v>69</v>
      </c>
    </row>
    <row r="7" spans="1:10" ht="21" hidden="1" customHeight="1" x14ac:dyDescent="0.3">
      <c r="A7" s="68" t="s">
        <v>122</v>
      </c>
      <c r="B7" s="81"/>
    </row>
    <row r="8" spans="1:10" ht="21" hidden="1" customHeight="1" x14ac:dyDescent="0.3">
      <c r="A8" s="83" t="s">
        <v>123</v>
      </c>
      <c r="B8" s="84"/>
    </row>
    <row r="9" spans="1:10" ht="21" hidden="1" customHeight="1" x14ac:dyDescent="0.3">
      <c r="A9" s="83" t="s">
        <v>124</v>
      </c>
      <c r="B9" s="84"/>
    </row>
    <row r="10" spans="1:10" ht="21" customHeight="1" x14ac:dyDescent="0.3">
      <c r="A10" s="83" t="s">
        <v>125</v>
      </c>
      <c r="B10" s="84"/>
    </row>
    <row r="11" spans="1:10" ht="21" hidden="1" customHeight="1" x14ac:dyDescent="0.3">
      <c r="A11" s="83" t="s">
        <v>126</v>
      </c>
      <c r="B11" s="84"/>
    </row>
    <row r="12" spans="1:10" ht="21" hidden="1" customHeight="1" x14ac:dyDescent="0.3">
      <c r="A12" s="86" t="s">
        <v>127</v>
      </c>
      <c r="B12" s="84"/>
    </row>
    <row r="13" spans="1:10" ht="21" hidden="1" customHeight="1" x14ac:dyDescent="0.3">
      <c r="A13" s="83" t="s">
        <v>128</v>
      </c>
      <c r="B13" s="125"/>
    </row>
    <row r="14" spans="1:10" ht="21" hidden="1" customHeight="1" x14ac:dyDescent="0.3">
      <c r="A14" s="83" t="s">
        <v>129</v>
      </c>
      <c r="B14" s="84"/>
    </row>
    <row r="15" spans="1:10" ht="21" hidden="1" customHeight="1" x14ac:dyDescent="0.3">
      <c r="A15" s="83" t="s">
        <v>130</v>
      </c>
      <c r="B15" s="84"/>
    </row>
    <row r="16" spans="1:10" ht="21" hidden="1" customHeight="1" x14ac:dyDescent="0.3">
      <c r="A16" s="83" t="s">
        <v>131</v>
      </c>
      <c r="B16" s="84"/>
    </row>
    <row r="17" spans="1:2" ht="21" hidden="1" customHeight="1" x14ac:dyDescent="0.3">
      <c r="A17" s="83" t="s">
        <v>322</v>
      </c>
      <c r="B17" s="84"/>
    </row>
    <row r="18" spans="1:2" ht="21" customHeight="1" x14ac:dyDescent="0.3">
      <c r="A18" s="83" t="s">
        <v>133</v>
      </c>
      <c r="B18" s="84"/>
    </row>
    <row r="19" spans="1:2" ht="21" hidden="1" customHeight="1" x14ac:dyDescent="0.3">
      <c r="A19" s="83" t="s">
        <v>134</v>
      </c>
      <c r="B19" s="84"/>
    </row>
    <row r="20" spans="1:2" ht="21" hidden="1" customHeight="1" x14ac:dyDescent="0.3">
      <c r="A20" s="83" t="s">
        <v>135</v>
      </c>
      <c r="B20" s="84"/>
    </row>
    <row r="21" spans="1:2" ht="21" hidden="1" customHeight="1" x14ac:dyDescent="0.3">
      <c r="A21" s="83" t="s">
        <v>136</v>
      </c>
      <c r="B21" s="84"/>
    </row>
    <row r="22" spans="1:2" ht="21" hidden="1" customHeight="1" x14ac:dyDescent="0.3">
      <c r="A22" s="83" t="s">
        <v>137</v>
      </c>
      <c r="B22" s="84"/>
    </row>
    <row r="23" spans="1:2" ht="21" hidden="1" customHeight="1" x14ac:dyDescent="0.3">
      <c r="A23" s="83" t="s">
        <v>138</v>
      </c>
      <c r="B23" s="84"/>
    </row>
    <row r="24" spans="1:2" ht="21" hidden="1" customHeight="1" x14ac:dyDescent="0.3">
      <c r="A24" s="83" t="s">
        <v>139</v>
      </c>
      <c r="B24" s="84"/>
    </row>
    <row r="25" spans="1:2" ht="21" hidden="1" customHeight="1" x14ac:dyDescent="0.3">
      <c r="A25" s="83" t="s">
        <v>140</v>
      </c>
      <c r="B25" s="84"/>
    </row>
    <row r="26" spans="1:2" ht="21" hidden="1" customHeight="1" x14ac:dyDescent="0.3">
      <c r="A26" s="83" t="s">
        <v>141</v>
      </c>
      <c r="B26" s="84"/>
    </row>
    <row r="27" spans="1:2" ht="21" hidden="1" customHeight="1" x14ac:dyDescent="0.3">
      <c r="A27" s="83" t="s">
        <v>142</v>
      </c>
      <c r="B27" s="84"/>
    </row>
    <row r="28" spans="1:2" ht="21" hidden="1" customHeight="1" x14ac:dyDescent="0.3">
      <c r="A28" s="83" t="s">
        <v>143</v>
      </c>
      <c r="B28" s="84"/>
    </row>
    <row r="29" spans="1:2" ht="21" customHeight="1" x14ac:dyDescent="0.3">
      <c r="A29" s="83" t="s">
        <v>144</v>
      </c>
      <c r="B29" s="84"/>
    </row>
    <row r="30" spans="1:2" ht="21" hidden="1" customHeight="1" x14ac:dyDescent="0.3">
      <c r="A30" s="83" t="s">
        <v>145</v>
      </c>
      <c r="B30" s="84"/>
    </row>
    <row r="31" spans="1:2" ht="21" hidden="1" customHeight="1" x14ac:dyDescent="0.3">
      <c r="A31" s="83" t="s">
        <v>146</v>
      </c>
      <c r="B31" s="84"/>
    </row>
    <row r="32" spans="1:2" ht="21" hidden="1" customHeight="1" x14ac:dyDescent="0.3">
      <c r="A32" s="83" t="s">
        <v>147</v>
      </c>
      <c r="B32" s="84"/>
    </row>
    <row r="33" spans="1:10" ht="21" hidden="1" customHeight="1" x14ac:dyDescent="0.3">
      <c r="A33" s="83" t="s">
        <v>148</v>
      </c>
      <c r="B33" s="84"/>
    </row>
    <row r="34" spans="1:10" ht="21" hidden="1" customHeight="1" x14ac:dyDescent="0.3">
      <c r="A34" s="83" t="s">
        <v>149</v>
      </c>
      <c r="B34" s="87"/>
    </row>
    <row r="35" spans="1:10" ht="21" hidden="1" customHeight="1" x14ac:dyDescent="0.3">
      <c r="A35" s="83" t="s">
        <v>150</v>
      </c>
      <c r="B35" s="87"/>
    </row>
    <row r="36" spans="1:10" hidden="1" x14ac:dyDescent="0.3">
      <c r="A36" s="76" t="s">
        <v>118</v>
      </c>
      <c r="B36" s="88"/>
    </row>
    <row r="37" spans="1:10" hidden="1" x14ac:dyDescent="0.3">
      <c r="A37" s="74" t="s">
        <v>247</v>
      </c>
      <c r="B37" s="77"/>
    </row>
    <row r="38" spans="1:10" x14ac:dyDescent="0.3">
      <c r="A38" s="89" t="s">
        <v>118</v>
      </c>
      <c r="B38" s="50"/>
    </row>
    <row r="39" spans="1:10" ht="38.25" customHeight="1" x14ac:dyDescent="0.3">
      <c r="A39" s="43" t="s">
        <v>323</v>
      </c>
      <c r="B39" s="78"/>
    </row>
    <row r="40" spans="1:10" ht="21" customHeight="1" x14ac:dyDescent="0.3"/>
    <row r="41" spans="1:10" s="7" customFormat="1" ht="13.2" x14ac:dyDescent="0.25">
      <c r="A41" s="178" t="s">
        <v>324</v>
      </c>
      <c r="B41" s="98" t="s">
        <v>69</v>
      </c>
      <c r="J41" s="8"/>
    </row>
    <row r="42" spans="1:10" s="7" customFormat="1" ht="13.2" hidden="1" x14ac:dyDescent="0.25">
      <c r="A42" s="96" t="s">
        <v>325</v>
      </c>
      <c r="B42" s="81"/>
      <c r="G42" s="25"/>
      <c r="J42" s="8"/>
    </row>
    <row r="43" spans="1:10" s="7" customFormat="1" ht="13.2" x14ac:dyDescent="0.25">
      <c r="A43" s="72" t="s">
        <v>326</v>
      </c>
      <c r="B43" s="84"/>
      <c r="J43" s="8"/>
    </row>
    <row r="44" spans="1:10" s="7" customFormat="1" ht="13.2" hidden="1" x14ac:dyDescent="0.25">
      <c r="A44" s="72" t="s">
        <v>327</v>
      </c>
      <c r="B44" s="84"/>
      <c r="J44" s="8"/>
    </row>
    <row r="45" spans="1:10" s="7" customFormat="1" ht="13.2" hidden="1" x14ac:dyDescent="0.25">
      <c r="A45" s="72" t="s">
        <v>328</v>
      </c>
      <c r="B45" s="84"/>
      <c r="J45" s="8"/>
    </row>
    <row r="46" spans="1:10" s="7" customFormat="1" ht="13.2" x14ac:dyDescent="0.25">
      <c r="A46" s="72" t="s">
        <v>329</v>
      </c>
      <c r="B46" s="84"/>
      <c r="J46" s="8"/>
    </row>
    <row r="47" spans="1:10" s="7" customFormat="1" ht="12.75" customHeight="1" x14ac:dyDescent="0.25">
      <c r="A47" s="70" t="s">
        <v>330</v>
      </c>
      <c r="B47" s="84"/>
      <c r="J47" s="8"/>
    </row>
    <row r="48" spans="1:10" s="7" customFormat="1" ht="13.2" x14ac:dyDescent="0.25">
      <c r="A48" s="72" t="s">
        <v>118</v>
      </c>
      <c r="B48" s="88"/>
      <c r="G48" s="25"/>
      <c r="J48" s="8"/>
    </row>
    <row r="49" spans="1:10" s="7" customFormat="1" ht="13.2" x14ac:dyDescent="0.25">
      <c r="A49" s="72" t="s">
        <v>331</v>
      </c>
      <c r="B49" s="77"/>
      <c r="G49" s="25"/>
      <c r="J49" s="8"/>
    </row>
    <row r="50" spans="1:10" s="7" customFormat="1" ht="38.25" customHeight="1" x14ac:dyDescent="0.25">
      <c r="A50" s="43" t="s">
        <v>332</v>
      </c>
      <c r="B50" s="78"/>
      <c r="G50" s="25"/>
      <c r="J50" s="8"/>
    </row>
    <row r="51" spans="1:10" s="7" customFormat="1" ht="13.2" x14ac:dyDescent="0.25">
      <c r="A51" s="25"/>
      <c r="B51" s="130"/>
      <c r="J51" s="8"/>
    </row>
    <row r="52" spans="1:10" s="7" customFormat="1" ht="13.2" x14ac:dyDescent="0.25">
      <c r="A52" s="25"/>
      <c r="B52" s="25"/>
      <c r="J52" s="8"/>
    </row>
    <row r="53" spans="1:10" s="7" customFormat="1" ht="13.2" x14ac:dyDescent="0.25">
      <c r="A53" s="91"/>
      <c r="B53" s="98" t="s">
        <v>69</v>
      </c>
      <c r="J53" s="8"/>
    </row>
    <row r="54" spans="1:10" s="7" customFormat="1" ht="38.25" customHeight="1" x14ac:dyDescent="0.25">
      <c r="A54" s="43" t="s">
        <v>333</v>
      </c>
      <c r="B54" s="78"/>
      <c r="G54" s="25"/>
      <c r="J54" s="8"/>
    </row>
    <row r="55" spans="1:10" s="7" customFormat="1" ht="13.2" x14ac:dyDescent="0.25">
      <c r="A55" s="66"/>
      <c r="J55" s="8"/>
    </row>
    <row r="56" spans="1:10" s="7" customFormat="1" ht="13.2" x14ac:dyDescent="0.25">
      <c r="A56" s="66"/>
      <c r="B56" s="179"/>
      <c r="J56" s="8"/>
    </row>
  </sheetData>
  <sheetProtection formatCells="0" formatColumns="0" formatRows="0" insertColumns="0" insertRows="0" insertHyperlinks="0" deleteColumns="0" deleteRows="0" sort="0" autoFilter="0" pivotTables="0"/>
  <mergeCells count="2">
    <mergeCell ref="A2:C2"/>
    <mergeCell ref="A4:B4"/>
  </mergeCells>
  <printOptions horizontalCentered="1"/>
  <pageMargins left="0.23622047244093999" right="0.59055118110236005" top="0.39370078740157" bottom="0.78740157480314998" header="0.39370078740157" footer="0.55118110236219997"/>
  <pageSetup paperSize="9" scale="35" orientation="portrait"/>
  <headerFooter alignWithMargins="0">
    <oddFooter>&amp;L&amp;8&amp;A&amp;R&amp;8R&amp;&amp;D 2022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showGridLines="0" zoomScale="70" zoomScaleNormal="70" workbookViewId="0">
      <pane ySplit="1" topLeftCell="A2" activePane="bottomLeft" state="frozen"/>
      <selection pane="bottomLeft" activeCell="P9" sqref="P9"/>
    </sheetView>
  </sheetViews>
  <sheetFormatPr baseColWidth="10" defaultColWidth="8.88671875" defaultRowHeight="14.4" x14ac:dyDescent="0.3"/>
  <cols>
    <col min="1" max="1" width="79.88671875" style="25" customWidth="1"/>
    <col min="2" max="2" width="21.5546875" style="25" customWidth="1"/>
    <col min="3" max="9" width="3.664062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s="60" customFormat="1" ht="36.75" customHeight="1" x14ac:dyDescent="0.2">
      <c r="A2" s="477" t="str">
        <f>" Ressources externes utilisées en " &amp; SURVEY_YEAR &amp; ", en provenance du secteur de l'Enseignement Supérieur et de Recherche (ESR)"</f>
        <v xml:space="preserve"> Ressources externes utilisées en 2023, en provenance du secteur de l'Enseignement Supérieur et de Recherche (ESR)</v>
      </c>
      <c r="B2" s="477"/>
      <c r="C2" s="477"/>
      <c r="J2" s="8"/>
    </row>
    <row r="3" spans="1:10" ht="21" customHeight="1" x14ac:dyDescent="0.3">
      <c r="A3" s="34" t="s">
        <v>282</v>
      </c>
      <c r="B3" s="61"/>
    </row>
    <row r="5" spans="1:10" ht="27" customHeight="1" x14ac:dyDescent="0.3">
      <c r="A5" s="91" t="s">
        <v>155</v>
      </c>
      <c r="B5" s="98" t="s">
        <v>69</v>
      </c>
    </row>
    <row r="6" spans="1:10" ht="15.75" customHeight="1" x14ac:dyDescent="0.3">
      <c r="A6" s="94" t="s">
        <v>334</v>
      </c>
      <c r="B6" s="81"/>
    </row>
    <row r="7" spans="1:10" x14ac:dyDescent="0.3">
      <c r="A7" s="95" t="s">
        <v>157</v>
      </c>
      <c r="B7" s="125"/>
    </row>
    <row r="8" spans="1:10" x14ac:dyDescent="0.3">
      <c r="A8" s="95" t="s">
        <v>158</v>
      </c>
      <c r="B8" s="84"/>
    </row>
    <row r="9" spans="1:10" x14ac:dyDescent="0.3">
      <c r="A9" s="95" t="s">
        <v>159</v>
      </c>
      <c r="B9" s="125"/>
    </row>
    <row r="10" spans="1:10" hidden="1" x14ac:dyDescent="0.3">
      <c r="A10" s="76" t="s">
        <v>118</v>
      </c>
      <c r="B10" s="88"/>
    </row>
    <row r="11" spans="1:10" hidden="1" x14ac:dyDescent="0.3">
      <c r="A11" s="74" t="s">
        <v>247</v>
      </c>
      <c r="B11" s="77"/>
    </row>
    <row r="12" spans="1:10" ht="38.25" customHeight="1" x14ac:dyDescent="0.3">
      <c r="A12" s="43" t="s">
        <v>335</v>
      </c>
      <c r="B12" s="78"/>
    </row>
    <row r="13" spans="1:10" x14ac:dyDescent="0.3">
      <c r="A13" s="67"/>
      <c r="B13" s="67"/>
      <c r="C13" s="67"/>
      <c r="D13" s="67"/>
      <c r="E13" s="67"/>
      <c r="F13" s="67"/>
      <c r="G13" s="67"/>
      <c r="H13" s="67"/>
    </row>
    <row r="14" spans="1:10" x14ac:dyDescent="0.3">
      <c r="A14" s="67"/>
      <c r="B14" s="67"/>
      <c r="C14" s="67"/>
      <c r="D14" s="67"/>
      <c r="E14" s="67"/>
      <c r="F14" s="67"/>
      <c r="G14" s="67"/>
      <c r="H14" s="67"/>
    </row>
    <row r="15" spans="1:10" x14ac:dyDescent="0.3">
      <c r="A15" s="91" t="s">
        <v>161</v>
      </c>
      <c r="B15" s="98" t="s">
        <v>69</v>
      </c>
    </row>
    <row r="16" spans="1:10" hidden="1" x14ac:dyDescent="0.3">
      <c r="A16" s="96" t="s">
        <v>162</v>
      </c>
      <c r="B16" s="81"/>
    </row>
    <row r="17" spans="1:2" hidden="1" x14ac:dyDescent="0.3">
      <c r="A17" s="72" t="s">
        <v>163</v>
      </c>
      <c r="B17" s="125"/>
    </row>
    <row r="18" spans="1:2" hidden="1" x14ac:dyDescent="0.3">
      <c r="A18" s="72" t="s">
        <v>164</v>
      </c>
      <c r="B18" s="125"/>
    </row>
    <row r="19" spans="1:2" hidden="1" x14ac:dyDescent="0.3">
      <c r="A19" s="72" t="s">
        <v>165</v>
      </c>
      <c r="B19" s="125"/>
    </row>
    <row r="20" spans="1:2" hidden="1" x14ac:dyDescent="0.3">
      <c r="A20" s="72" t="s">
        <v>166</v>
      </c>
      <c r="B20" s="125"/>
    </row>
    <row r="21" spans="1:2" hidden="1" x14ac:dyDescent="0.3">
      <c r="A21" s="72" t="s">
        <v>167</v>
      </c>
      <c r="B21" s="125"/>
    </row>
    <row r="22" spans="1:2" hidden="1" x14ac:dyDescent="0.3">
      <c r="A22" s="72" t="s">
        <v>168</v>
      </c>
      <c r="B22" s="125"/>
    </row>
    <row r="23" spans="1:2" hidden="1" x14ac:dyDescent="0.3">
      <c r="A23" s="72" t="s">
        <v>169</v>
      </c>
      <c r="B23" s="125"/>
    </row>
    <row r="24" spans="1:2" hidden="1" x14ac:dyDescent="0.3">
      <c r="A24" s="72" t="s">
        <v>170</v>
      </c>
      <c r="B24" s="125"/>
    </row>
    <row r="25" spans="1:2" hidden="1" x14ac:dyDescent="0.3">
      <c r="A25" s="72" t="s">
        <v>171</v>
      </c>
      <c r="B25" s="125"/>
    </row>
    <row r="26" spans="1:2" hidden="1" x14ac:dyDescent="0.3">
      <c r="A26" s="72" t="s">
        <v>172</v>
      </c>
      <c r="B26" s="125"/>
    </row>
    <row r="27" spans="1:2" hidden="1" x14ac:dyDescent="0.3">
      <c r="A27" s="72" t="s">
        <v>173</v>
      </c>
      <c r="B27" s="125"/>
    </row>
    <row r="28" spans="1:2" hidden="1" x14ac:dyDescent="0.3">
      <c r="A28" s="72" t="s">
        <v>174</v>
      </c>
      <c r="B28" s="125"/>
    </row>
    <row r="29" spans="1:2" hidden="1" x14ac:dyDescent="0.3">
      <c r="A29" s="83" t="s">
        <v>175</v>
      </c>
      <c r="B29" s="125"/>
    </row>
    <row r="30" spans="1:2" hidden="1" x14ac:dyDescent="0.3">
      <c r="A30" s="83" t="s">
        <v>176</v>
      </c>
      <c r="B30" s="125"/>
    </row>
    <row r="31" spans="1:2" hidden="1" x14ac:dyDescent="0.3">
      <c r="A31" s="83" t="s">
        <v>177</v>
      </c>
      <c r="B31" s="125"/>
    </row>
    <row r="32" spans="1:2" hidden="1" x14ac:dyDescent="0.3">
      <c r="A32" s="83" t="s">
        <v>178</v>
      </c>
      <c r="B32" s="125"/>
    </row>
    <row r="33" spans="1:2" hidden="1" x14ac:dyDescent="0.3">
      <c r="A33" s="83" t="s">
        <v>179</v>
      </c>
      <c r="B33" s="125"/>
    </row>
    <row r="34" spans="1:2" hidden="1" x14ac:dyDescent="0.3">
      <c r="A34" s="83" t="s">
        <v>180</v>
      </c>
      <c r="B34" s="125"/>
    </row>
    <row r="35" spans="1:2" hidden="1" x14ac:dyDescent="0.3">
      <c r="A35" s="83" t="s">
        <v>181</v>
      </c>
      <c r="B35" s="125"/>
    </row>
    <row r="36" spans="1:2" hidden="1" x14ac:dyDescent="0.3">
      <c r="A36" s="83" t="s">
        <v>182</v>
      </c>
      <c r="B36" s="125"/>
    </row>
    <row r="37" spans="1:2" hidden="1" x14ac:dyDescent="0.3">
      <c r="A37" s="83" t="s">
        <v>183</v>
      </c>
      <c r="B37" s="125"/>
    </row>
    <row r="38" spans="1:2" hidden="1" x14ac:dyDescent="0.3">
      <c r="A38" s="83" t="s">
        <v>184</v>
      </c>
      <c r="B38" s="125"/>
    </row>
    <row r="39" spans="1:2" hidden="1" x14ac:dyDescent="0.3">
      <c r="A39" s="83" t="s">
        <v>185</v>
      </c>
      <c r="B39" s="125"/>
    </row>
    <row r="40" spans="1:2" hidden="1" x14ac:dyDescent="0.3">
      <c r="A40" s="83" t="s">
        <v>186</v>
      </c>
      <c r="B40" s="125"/>
    </row>
    <row r="41" spans="1:2" hidden="1" x14ac:dyDescent="0.3">
      <c r="A41" s="83" t="s">
        <v>187</v>
      </c>
      <c r="B41" s="125"/>
    </row>
    <row r="42" spans="1:2" hidden="1" x14ac:dyDescent="0.3">
      <c r="A42" s="83" t="s">
        <v>188</v>
      </c>
      <c r="B42" s="125"/>
    </row>
    <row r="43" spans="1:2" hidden="1" x14ac:dyDescent="0.3">
      <c r="A43" s="83" t="s">
        <v>118</v>
      </c>
      <c r="B43" s="88"/>
    </row>
    <row r="44" spans="1:2" hidden="1" x14ac:dyDescent="0.3">
      <c r="A44" s="74" t="s">
        <v>247</v>
      </c>
      <c r="B44" s="77"/>
    </row>
    <row r="45" spans="1:2" x14ac:dyDescent="0.3">
      <c r="A45" s="89" t="s">
        <v>336</v>
      </c>
      <c r="B45" s="50"/>
    </row>
    <row r="46" spans="1:2" ht="25.5" customHeight="1" x14ac:dyDescent="0.3">
      <c r="A46" s="43" t="s">
        <v>337</v>
      </c>
      <c r="B46" s="78"/>
    </row>
    <row r="49" spans="1:2" ht="25.5" customHeight="1" x14ac:dyDescent="0.3">
      <c r="A49" s="43" t="s">
        <v>338</v>
      </c>
      <c r="B49" s="78"/>
    </row>
  </sheetData>
  <sheetProtection formatCells="0" formatColumns="0" formatRows="0" insertColumns="0" insertRows="0" insertHyperlinks="0" deleteColumns="0" deleteRows="0" sort="0" autoFilter="0" pivotTables="0"/>
  <mergeCells count="1">
    <mergeCell ref="A2:C2"/>
  </mergeCells>
  <printOptions horizontalCentered="1"/>
  <pageMargins left="0.23622047244093999" right="0.59055118110236005" top="0.39370078740157" bottom="0.78740157480314998" header="0.39370078740157" footer="0.55118110236219997"/>
  <pageSetup paperSize="9" scale="33" orientation="portrait"/>
  <headerFooter alignWithMargins="0">
    <oddFooter>&amp;L&amp;8&amp;A&amp;R&amp;8R&amp;&amp;D 2022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70.33203125" style="25" customWidth="1"/>
    <col min="2" max="2" width="18.6640625" style="25" customWidth="1"/>
    <col min="3" max="3" width="11.44140625" style="25" customWidth="1"/>
    <col min="4" max="4" width="18.44140625" style="25" customWidth="1"/>
    <col min="5" max="9" width="5.3320312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s="60" customFormat="1" ht="15.75" customHeight="1" x14ac:dyDescent="0.2">
      <c r="A2" s="488" t="str">
        <f>" Ressources externes utilisées en " &amp; SURVEY_YEAR &amp; ", en provenance des Associations, des Fondations et des GIP"</f>
        <v xml:space="preserve"> Ressources externes utilisées en 2023, en provenance des Associations, des Fondations et des GIP</v>
      </c>
      <c r="B2" s="488"/>
      <c r="C2" s="488"/>
      <c r="J2" s="8"/>
    </row>
    <row r="3" spans="1:10" ht="26.25" customHeight="1" x14ac:dyDescent="0.3">
      <c r="A3" s="34" t="s">
        <v>282</v>
      </c>
      <c r="B3" s="61"/>
    </row>
    <row r="5" spans="1:10" ht="24" customHeight="1" x14ac:dyDescent="0.3">
      <c r="A5" s="183" t="s">
        <v>191</v>
      </c>
      <c r="B5" s="98" t="s">
        <v>69</v>
      </c>
    </row>
    <row r="6" spans="1:10" hidden="1" x14ac:dyDescent="0.3">
      <c r="A6" s="96" t="s">
        <v>192</v>
      </c>
      <c r="B6" s="81"/>
      <c r="E6" s="181"/>
      <c r="F6" s="181"/>
      <c r="G6" s="181"/>
      <c r="H6" s="181"/>
      <c r="I6" s="181"/>
    </row>
    <row r="7" spans="1:10" hidden="1" x14ac:dyDescent="0.3">
      <c r="A7" s="83" t="s">
        <v>193</v>
      </c>
      <c r="B7" s="84"/>
      <c r="E7" s="181"/>
      <c r="F7" s="181"/>
      <c r="G7" s="181"/>
      <c r="H7" s="181"/>
      <c r="I7" s="181"/>
    </row>
    <row r="8" spans="1:10" ht="15.75" hidden="1" customHeight="1" x14ac:dyDescent="0.3">
      <c r="A8" s="72" t="s">
        <v>194</v>
      </c>
      <c r="B8" s="84"/>
      <c r="E8" s="181"/>
      <c r="F8" s="181"/>
      <c r="G8" s="181"/>
      <c r="H8" s="181"/>
      <c r="I8" s="181"/>
    </row>
    <row r="9" spans="1:10" ht="25.5" hidden="1" customHeight="1" x14ac:dyDescent="0.3">
      <c r="A9" s="83" t="s">
        <v>195</v>
      </c>
      <c r="B9" s="84"/>
      <c r="E9" s="181"/>
      <c r="F9" s="181"/>
      <c r="G9" s="181"/>
      <c r="H9" s="181"/>
      <c r="I9" s="181"/>
    </row>
    <row r="10" spans="1:10" ht="19.5" hidden="1" customHeight="1" x14ac:dyDescent="0.3">
      <c r="A10" s="83" t="s">
        <v>118</v>
      </c>
      <c r="B10" s="88"/>
      <c r="E10" s="182"/>
      <c r="F10" s="182"/>
      <c r="G10" s="182"/>
      <c r="H10" s="182"/>
      <c r="I10" s="182"/>
    </row>
    <row r="11" spans="1:10" hidden="1" x14ac:dyDescent="0.3">
      <c r="A11" s="74" t="s">
        <v>247</v>
      </c>
      <c r="B11" s="77"/>
    </row>
    <row r="12" spans="1:10" ht="23.25" customHeight="1" x14ac:dyDescent="0.3">
      <c r="A12" s="89" t="s">
        <v>196</v>
      </c>
      <c r="B12" s="88"/>
      <c r="E12" s="181"/>
      <c r="F12" s="181"/>
      <c r="G12" s="181"/>
      <c r="H12" s="181"/>
      <c r="I12" s="181"/>
    </row>
    <row r="13" spans="1:10" ht="25.5" customHeight="1" x14ac:dyDescent="0.3">
      <c r="A13" s="43" t="s">
        <v>339</v>
      </c>
      <c r="B13" s="78"/>
    </row>
    <row r="14" spans="1:10" ht="17.25" customHeight="1" x14ac:dyDescent="0.3"/>
    <row r="26" ht="31.5" customHeight="1" x14ac:dyDescent="0.3"/>
    <row r="27" ht="31.5" customHeight="1" x14ac:dyDescent="0.3"/>
    <row r="28" ht="31.5" customHeight="1" x14ac:dyDescent="0.3"/>
  </sheetData>
  <sheetProtection formatCells="0" formatColumns="0" formatRows="0" insertColumns="0" insertRows="0" insertHyperlinks="0" deleteColumns="0" deleteRows="0" sort="0" autoFilter="0" pivotTables="0"/>
  <mergeCells count="1">
    <mergeCell ref="A2:C2"/>
  </mergeCells>
  <printOptions horizontalCentered="1"/>
  <pageMargins left="0.23622047244093999" right="0.59055118110236005" top="0.39370078740157" bottom="0.78740157480314998" header="0.39370078740157" footer="0.55118110236219997"/>
  <pageSetup paperSize="9" scale="31" orientation="portrait"/>
  <headerFooter alignWithMargins="0">
    <oddFooter>&amp;L&amp;8&amp;A&amp;R&amp;8R&amp;&amp;D 2022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12.33203125" style="25" customWidth="1"/>
    <col min="2" max="2" width="50.33203125" style="25" customWidth="1"/>
    <col min="3" max="3" width="27.44140625" style="25" customWidth="1"/>
    <col min="4" max="4" width="28.5546875" style="25" customWidth="1"/>
    <col min="5" max="5" width="3.44140625" style="7" customWidth="1"/>
    <col min="6" max="9" width="3.44140625" style="25" customWidth="1"/>
    <col min="10" max="10" width="3.88671875" style="8" customWidth="1"/>
    <col min="11" max="11" width="11.44140625" style="25" customWidth="1"/>
  </cols>
  <sheetData>
    <row r="1" spans="1:10" s="7" customFormat="1" ht="13.2" x14ac:dyDescent="0.25">
      <c r="A1" s="18"/>
      <c r="B1" s="19"/>
      <c r="C1" s="193"/>
      <c r="D1" s="193"/>
      <c r="F1" s="192"/>
      <c r="G1" s="192"/>
      <c r="H1" s="192"/>
      <c r="I1" s="192"/>
      <c r="J1" s="8"/>
    </row>
    <row r="2" spans="1:10" s="60" customFormat="1" ht="16.5" customHeight="1" x14ac:dyDescent="0.2">
      <c r="A2" s="477" t="str">
        <f>" Ressources externes utilisées en " &amp; SURVEY_YEAR &amp; ", en provenance des entreprises"</f>
        <v xml:space="preserve"> Ressources externes utilisées en 2023, en provenance des entreprises</v>
      </c>
      <c r="B2" s="477"/>
      <c r="C2" s="477"/>
      <c r="J2" s="8"/>
    </row>
    <row r="3" spans="1:10" ht="26.25" customHeight="1" x14ac:dyDescent="0.3">
      <c r="A3" s="34" t="s">
        <v>282</v>
      </c>
      <c r="B3" s="129"/>
      <c r="C3" s="129"/>
      <c r="E3" s="79"/>
      <c r="F3" s="79"/>
      <c r="G3" s="79"/>
      <c r="H3" s="79"/>
      <c r="I3" s="79"/>
    </row>
    <row r="4" spans="1:10" ht="27.75" hidden="1" customHeight="1" x14ac:dyDescent="0.3">
      <c r="A4" s="470" t="s">
        <v>198</v>
      </c>
      <c r="B4" s="470"/>
      <c r="C4" s="470"/>
      <c r="D4" s="470"/>
    </row>
    <row r="5" spans="1:10" ht="13.5" customHeight="1" x14ac:dyDescent="0.3">
      <c r="A5" s="478" t="s">
        <v>199</v>
      </c>
      <c r="B5" s="478"/>
      <c r="C5" s="478"/>
      <c r="D5" s="478"/>
      <c r="F5" s="79"/>
      <c r="G5" s="79"/>
      <c r="H5" s="79"/>
      <c r="I5" s="79"/>
    </row>
    <row r="6" spans="1:10" s="100" customFormat="1" ht="17.25" hidden="1" customHeight="1" x14ac:dyDescent="0.3">
      <c r="A6" s="99" t="s">
        <v>200</v>
      </c>
      <c r="B6" s="99" t="s">
        <v>201</v>
      </c>
      <c r="C6" s="99" t="s">
        <v>202</v>
      </c>
      <c r="D6" s="99" t="s">
        <v>203</v>
      </c>
      <c r="F6" s="182"/>
      <c r="G6" s="182"/>
      <c r="H6" s="182"/>
      <c r="I6" s="182"/>
      <c r="J6" s="8"/>
    </row>
    <row r="7" spans="1:10" ht="25.5" hidden="1" customHeight="1" x14ac:dyDescent="0.3">
      <c r="A7" s="191"/>
      <c r="B7" s="102" t="s">
        <v>204</v>
      </c>
      <c r="C7" s="102" t="s">
        <v>340</v>
      </c>
      <c r="D7" s="190" t="s">
        <v>206</v>
      </c>
    </row>
    <row r="8" spans="1:10" hidden="1" x14ac:dyDescent="0.3">
      <c r="A8" s="387" t="s">
        <v>207</v>
      </c>
      <c r="B8" s="104"/>
      <c r="C8" s="104"/>
      <c r="D8" s="189"/>
    </row>
    <row r="9" spans="1:10" hidden="1" x14ac:dyDescent="0.3">
      <c r="A9" s="388" t="s">
        <v>208</v>
      </c>
      <c r="B9" s="106"/>
      <c r="C9" s="106"/>
      <c r="D9" s="108"/>
    </row>
    <row r="10" spans="1:10" hidden="1" x14ac:dyDescent="0.3">
      <c r="A10" s="388" t="s">
        <v>209</v>
      </c>
      <c r="B10" s="106"/>
      <c r="C10" s="108"/>
      <c r="D10" s="108"/>
    </row>
    <row r="11" spans="1:10" hidden="1" x14ac:dyDescent="0.3">
      <c r="A11" s="388" t="s">
        <v>210</v>
      </c>
      <c r="B11" s="106"/>
      <c r="C11" s="108"/>
      <c r="D11" s="108"/>
    </row>
    <row r="12" spans="1:10" hidden="1" x14ac:dyDescent="0.3">
      <c r="A12" s="388" t="s">
        <v>211</v>
      </c>
      <c r="B12" s="109"/>
      <c r="C12" s="108"/>
      <c r="D12" s="108"/>
    </row>
    <row r="13" spans="1:10" hidden="1" x14ac:dyDescent="0.3">
      <c r="A13" s="388" t="s">
        <v>212</v>
      </c>
      <c r="B13" s="109"/>
      <c r="C13" s="110"/>
      <c r="D13" s="108"/>
    </row>
    <row r="14" spans="1:10" hidden="1" x14ac:dyDescent="0.3">
      <c r="A14" s="388" t="s">
        <v>213</v>
      </c>
      <c r="B14" s="109"/>
      <c r="C14" s="110"/>
      <c r="D14" s="108"/>
    </row>
    <row r="15" spans="1:10" hidden="1" x14ac:dyDescent="0.3">
      <c r="A15" s="388" t="s">
        <v>214</v>
      </c>
      <c r="B15" s="109"/>
      <c r="C15" s="110"/>
      <c r="D15" s="108"/>
    </row>
    <row r="16" spans="1:10" hidden="1" x14ac:dyDescent="0.3">
      <c r="A16" s="388" t="s">
        <v>215</v>
      </c>
      <c r="B16" s="109"/>
      <c r="C16" s="110"/>
      <c r="D16" s="108"/>
    </row>
    <row r="17" spans="1:4" hidden="1" x14ac:dyDescent="0.3">
      <c r="A17" s="388" t="s">
        <v>216</v>
      </c>
      <c r="B17" s="109"/>
      <c r="C17" s="110"/>
      <c r="D17" s="108"/>
    </row>
    <row r="18" spans="1:4" hidden="1" x14ac:dyDescent="0.3">
      <c r="A18" s="388" t="s">
        <v>217</v>
      </c>
      <c r="B18" s="109"/>
      <c r="C18" s="110"/>
      <c r="D18" s="108"/>
    </row>
    <row r="19" spans="1:4" hidden="1" x14ac:dyDescent="0.3">
      <c r="A19" s="388" t="s">
        <v>218</v>
      </c>
      <c r="B19" s="109"/>
      <c r="C19" s="110"/>
      <c r="D19" s="108"/>
    </row>
    <row r="20" spans="1:4" hidden="1" x14ac:dyDescent="0.3">
      <c r="A20" s="388" t="s">
        <v>219</v>
      </c>
      <c r="B20" s="111"/>
      <c r="C20" s="112"/>
      <c r="D20" s="188"/>
    </row>
    <row r="21" spans="1:4" hidden="1" x14ac:dyDescent="0.3">
      <c r="A21" s="388" t="s">
        <v>220</v>
      </c>
      <c r="B21" s="111"/>
      <c r="C21" s="112"/>
      <c r="D21" s="186"/>
    </row>
    <row r="22" spans="1:4" hidden="1" x14ac:dyDescent="0.3">
      <c r="A22" s="388" t="s">
        <v>221</v>
      </c>
      <c r="B22" s="111"/>
      <c r="C22" s="112"/>
      <c r="D22" s="187"/>
    </row>
    <row r="23" spans="1:4" hidden="1" x14ac:dyDescent="0.3">
      <c r="A23" s="388" t="s">
        <v>222</v>
      </c>
      <c r="B23" s="111"/>
      <c r="C23" s="112"/>
      <c r="D23" s="186"/>
    </row>
    <row r="24" spans="1:4" hidden="1" x14ac:dyDescent="0.3">
      <c r="A24" s="388" t="s">
        <v>223</v>
      </c>
      <c r="B24" s="111"/>
      <c r="C24" s="112"/>
      <c r="D24" s="186"/>
    </row>
    <row r="25" spans="1:4" hidden="1" x14ac:dyDescent="0.3">
      <c r="A25" s="388" t="s">
        <v>224</v>
      </c>
      <c r="B25" s="111"/>
      <c r="C25" s="112"/>
      <c r="D25" s="187"/>
    </row>
    <row r="26" spans="1:4" hidden="1" x14ac:dyDescent="0.3">
      <c r="A26" s="388" t="s">
        <v>225</v>
      </c>
      <c r="B26" s="111"/>
      <c r="C26" s="112"/>
      <c r="D26" s="186"/>
    </row>
    <row r="27" spans="1:4" hidden="1" x14ac:dyDescent="0.3">
      <c r="A27" s="388" t="s">
        <v>226</v>
      </c>
      <c r="B27" s="111"/>
      <c r="C27" s="112"/>
      <c r="D27" s="187"/>
    </row>
    <row r="28" spans="1:4" hidden="1" x14ac:dyDescent="0.3">
      <c r="A28" s="388" t="s">
        <v>227</v>
      </c>
      <c r="B28" s="111"/>
      <c r="C28" s="112"/>
      <c r="D28" s="186"/>
    </row>
    <row r="29" spans="1:4" hidden="1" x14ac:dyDescent="0.3">
      <c r="A29" s="388" t="s">
        <v>228</v>
      </c>
      <c r="B29" s="111"/>
      <c r="C29" s="112"/>
      <c r="D29" s="186"/>
    </row>
    <row r="30" spans="1:4" hidden="1" x14ac:dyDescent="0.3">
      <c r="A30" s="388" t="s">
        <v>229</v>
      </c>
      <c r="B30" s="115"/>
      <c r="C30" s="116"/>
      <c r="D30" s="185"/>
    </row>
    <row r="31" spans="1:4" hidden="1" x14ac:dyDescent="0.3">
      <c r="A31" s="388" t="s">
        <v>230</v>
      </c>
      <c r="B31" s="115"/>
      <c r="C31" s="117"/>
      <c r="D31" s="113"/>
    </row>
    <row r="32" spans="1:4" hidden="1" x14ac:dyDescent="0.3">
      <c r="A32" s="388" t="s">
        <v>231</v>
      </c>
      <c r="B32" s="115"/>
      <c r="C32" s="117"/>
      <c r="D32" s="113"/>
    </row>
    <row r="33" spans="1:4" hidden="1" x14ac:dyDescent="0.3">
      <c r="A33" s="388" t="s">
        <v>232</v>
      </c>
      <c r="B33" s="115"/>
      <c r="C33" s="117"/>
      <c r="D33" s="113"/>
    </row>
    <row r="34" spans="1:4" hidden="1" x14ac:dyDescent="0.3">
      <c r="A34" s="388" t="s">
        <v>233</v>
      </c>
      <c r="B34" s="115"/>
      <c r="C34" s="117"/>
      <c r="D34" s="113"/>
    </row>
    <row r="35" spans="1:4" hidden="1" x14ac:dyDescent="0.3">
      <c r="A35" s="388" t="s">
        <v>234</v>
      </c>
      <c r="B35" s="115"/>
      <c r="C35" s="117"/>
      <c r="D35" s="113"/>
    </row>
    <row r="36" spans="1:4" hidden="1" x14ac:dyDescent="0.3">
      <c r="A36" s="388" t="s">
        <v>235</v>
      </c>
      <c r="B36" s="115"/>
      <c r="C36" s="117"/>
      <c r="D36" s="113"/>
    </row>
    <row r="37" spans="1:4" hidden="1" x14ac:dyDescent="0.3">
      <c r="A37" s="389" t="s">
        <v>236</v>
      </c>
      <c r="B37" s="115"/>
      <c r="C37" s="117"/>
      <c r="D37" s="119"/>
    </row>
    <row r="38" spans="1:4" x14ac:dyDescent="0.3">
      <c r="A38" s="390">
        <v>31</v>
      </c>
      <c r="B38" s="386"/>
      <c r="C38" s="110"/>
      <c r="D38" s="121"/>
    </row>
    <row r="39" spans="1:4" ht="48" customHeight="1" x14ac:dyDescent="0.3">
      <c r="A39" s="479" t="s">
        <v>341</v>
      </c>
      <c r="B39" s="480"/>
      <c r="C39" s="184"/>
    </row>
    <row r="40" spans="1:4" ht="28.5" customHeight="1" x14ac:dyDescent="0.3">
      <c r="B40" s="67"/>
      <c r="C40" s="67"/>
    </row>
    <row r="41" spans="1:4" x14ac:dyDescent="0.3">
      <c r="B41" s="67"/>
    </row>
    <row r="42" spans="1:4" x14ac:dyDescent="0.3">
      <c r="B42" s="67"/>
    </row>
    <row r="43" spans="1:4" x14ac:dyDescent="0.3">
      <c r="B43" s="67"/>
    </row>
    <row r="52" ht="31.5" customHeight="1" x14ac:dyDescent="0.3"/>
    <row r="53" ht="31.5" customHeight="1" x14ac:dyDescent="0.3"/>
    <row r="54" ht="31.5" customHeight="1" x14ac:dyDescent="0.3"/>
  </sheetData>
  <sheetProtection formatCells="0" formatColumns="0" formatRows="0" insertColumns="0" insertRows="0" insertHyperlinks="0" deleteColumns="0" deleteRows="0" sort="0" autoFilter="0" pivotTables="0"/>
  <mergeCells count="4">
    <mergeCell ref="A5:D5"/>
    <mergeCell ref="A39:B39"/>
    <mergeCell ref="A2:C2"/>
    <mergeCell ref="A4:D4"/>
  </mergeCells>
  <printOptions horizontalCentered="1"/>
  <pageMargins left="0.23622047244093999" right="0.59055118110236005" top="0.39370078740157" bottom="0.78740157480314998" header="0.39370078740157" footer="0.55118110236219997"/>
  <pageSetup paperSize="9" scale="30" orientation="portrait"/>
  <headerFooter alignWithMargins="0">
    <oddFooter>&amp;L&amp;8&amp;A&amp;R&amp;8R&amp;&amp;D 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zoomScale="85" zoomScaleNormal="85" workbookViewId="0">
      <pane ySplit="1" topLeftCell="A2" activePane="bottomLeft" state="frozen"/>
      <selection pane="bottomLeft" activeCell="P6" sqref="P6"/>
    </sheetView>
  </sheetViews>
  <sheetFormatPr baseColWidth="10" defaultColWidth="8.88671875" defaultRowHeight="14.4" x14ac:dyDescent="0.3"/>
  <cols>
    <col min="1" max="1" width="58.6640625" style="25" customWidth="1"/>
    <col min="2" max="2" width="25.33203125" style="25" customWidth="1"/>
    <col min="3" max="3" width="22.33203125" style="25" customWidth="1"/>
    <col min="4" max="9" width="5" style="25" customWidth="1"/>
    <col min="10" max="10" width="3.88671875" style="8" customWidth="1"/>
    <col min="11" max="11" width="11.44140625" style="25" customWidth="1"/>
  </cols>
  <sheetData>
    <row r="1" spans="1:10" s="7" customFormat="1" ht="13.2" x14ac:dyDescent="0.25">
      <c r="A1" s="18"/>
      <c r="B1" s="193"/>
      <c r="C1" s="219"/>
      <c r="D1" s="219"/>
      <c r="E1" s="219"/>
      <c r="F1" s="219"/>
      <c r="G1" s="219"/>
      <c r="H1" s="219"/>
      <c r="I1" s="219"/>
      <c r="J1" s="8"/>
    </row>
    <row r="2" spans="1:10" s="60" customFormat="1" ht="16.5" customHeight="1" x14ac:dyDescent="0.2">
      <c r="A2" s="477" t="str">
        <f>" Ressources externes utilisées en " &amp; SURVEY_YEAR &amp; ", en provenance des organisations internationales et de l'Étranger"</f>
        <v xml:space="preserve"> Ressources externes utilisées en 2023, en provenance des organisations internationales et de l'Étranger</v>
      </c>
      <c r="B2" s="477"/>
      <c r="C2" s="477"/>
      <c r="J2" s="8"/>
    </row>
    <row r="3" spans="1:10" ht="20.25" customHeight="1" x14ac:dyDescent="0.3">
      <c r="A3" s="34" t="s">
        <v>282</v>
      </c>
      <c r="B3" s="61"/>
    </row>
    <row r="4" spans="1:10" ht="12.75" customHeight="1" x14ac:dyDescent="0.3"/>
    <row r="5" spans="1:10" x14ac:dyDescent="0.3">
      <c r="A5" s="33" t="s">
        <v>342</v>
      </c>
      <c r="B5" s="98" t="s">
        <v>69</v>
      </c>
    </row>
    <row r="6" spans="1:10" x14ac:dyDescent="0.3">
      <c r="A6" s="214" t="s">
        <v>343</v>
      </c>
      <c r="B6" s="218"/>
      <c r="D6" s="181"/>
      <c r="E6" s="181"/>
      <c r="F6" s="181"/>
      <c r="H6" s="181"/>
      <c r="I6" s="181"/>
    </row>
    <row r="7" spans="1:10" x14ac:dyDescent="0.3">
      <c r="A7" s="213" t="s">
        <v>344</v>
      </c>
      <c r="B7" s="162"/>
      <c r="D7" s="181"/>
      <c r="E7" s="181"/>
      <c r="F7" s="181"/>
      <c r="H7" s="181"/>
      <c r="I7" s="181"/>
    </row>
    <row r="8" spans="1:10" x14ac:dyDescent="0.3">
      <c r="A8" s="213" t="s">
        <v>118</v>
      </c>
      <c r="B8" s="217"/>
      <c r="D8" s="181"/>
      <c r="E8" s="181"/>
      <c r="F8" s="181"/>
      <c r="H8" s="181"/>
      <c r="I8" s="181"/>
    </row>
    <row r="9" spans="1:10" x14ac:dyDescent="0.3">
      <c r="A9" s="213" t="s">
        <v>247</v>
      </c>
      <c r="B9" s="212"/>
    </row>
    <row r="10" spans="1:10" ht="25.5" customHeight="1" x14ac:dyDescent="0.3">
      <c r="A10" s="197" t="s">
        <v>345</v>
      </c>
      <c r="B10" s="78"/>
    </row>
    <row r="11" spans="1:10" ht="12.75" customHeight="1" x14ac:dyDescent="0.3">
      <c r="A11" s="216"/>
      <c r="B11" s="216"/>
      <c r="C11" s="216"/>
      <c r="D11" s="216"/>
      <c r="E11" s="216"/>
    </row>
    <row r="12" spans="1:10" ht="25.5" customHeight="1" x14ac:dyDescent="0.3">
      <c r="A12" s="215" t="s">
        <v>238</v>
      </c>
      <c r="B12" s="98" t="s">
        <v>69</v>
      </c>
    </row>
    <row r="13" spans="1:10" ht="12.75" hidden="1" customHeight="1" x14ac:dyDescent="0.3">
      <c r="A13" s="214" t="s">
        <v>239</v>
      </c>
      <c r="B13" s="81"/>
      <c r="D13" s="181"/>
      <c r="E13" s="181"/>
      <c r="F13" s="181"/>
      <c r="H13" s="181"/>
      <c r="I13" s="181"/>
    </row>
    <row r="14" spans="1:10" ht="25.5" hidden="1" customHeight="1" x14ac:dyDescent="0.3">
      <c r="A14" s="213" t="s">
        <v>240</v>
      </c>
      <c r="B14" s="84"/>
      <c r="D14" s="181"/>
      <c r="E14" s="181"/>
      <c r="F14" s="181"/>
      <c r="H14" s="181"/>
      <c r="I14" s="181"/>
    </row>
    <row r="15" spans="1:10" hidden="1" x14ac:dyDescent="0.3">
      <c r="A15" s="213" t="s">
        <v>241</v>
      </c>
      <c r="B15" s="84"/>
      <c r="D15" s="181"/>
      <c r="E15" s="181"/>
      <c r="F15" s="181"/>
      <c r="H15" s="181"/>
      <c r="I15" s="181"/>
    </row>
    <row r="16" spans="1:10" hidden="1" x14ac:dyDescent="0.3">
      <c r="A16" s="213" t="s">
        <v>242</v>
      </c>
      <c r="B16" s="84"/>
      <c r="D16" s="181"/>
      <c r="E16" s="181"/>
      <c r="F16" s="181"/>
      <c r="H16" s="181"/>
      <c r="I16" s="181"/>
    </row>
    <row r="17" spans="1:9" ht="15" hidden="1" customHeight="1" x14ac:dyDescent="0.3">
      <c r="A17" s="213" t="s">
        <v>243</v>
      </c>
      <c r="B17" s="84"/>
      <c r="D17" s="181"/>
      <c r="E17" s="181"/>
      <c r="F17" s="181"/>
      <c r="H17" s="181"/>
      <c r="I17" s="181"/>
    </row>
    <row r="18" spans="1:9" ht="12.75" hidden="1" customHeight="1" x14ac:dyDescent="0.3">
      <c r="A18" s="213" t="s">
        <v>244</v>
      </c>
      <c r="B18" s="84"/>
      <c r="D18" s="181"/>
      <c r="E18" s="181"/>
      <c r="F18" s="181"/>
      <c r="H18" s="181"/>
      <c r="I18" s="181"/>
    </row>
    <row r="19" spans="1:9" ht="25.5" hidden="1" customHeight="1" x14ac:dyDescent="0.3">
      <c r="A19" s="213" t="s">
        <v>245</v>
      </c>
      <c r="B19" s="125"/>
      <c r="D19" s="181"/>
      <c r="E19" s="181"/>
      <c r="F19" s="181"/>
      <c r="H19" s="181"/>
      <c r="I19" s="181"/>
    </row>
    <row r="20" spans="1:9" hidden="1" x14ac:dyDescent="0.3">
      <c r="A20" s="213" t="s">
        <v>246</v>
      </c>
      <c r="B20" s="84"/>
      <c r="D20" s="181"/>
      <c r="E20" s="181"/>
      <c r="F20" s="181"/>
      <c r="H20" s="181"/>
      <c r="I20" s="181"/>
    </row>
    <row r="21" spans="1:9" hidden="1" x14ac:dyDescent="0.3">
      <c r="A21" s="213" t="s">
        <v>118</v>
      </c>
      <c r="B21" s="88"/>
      <c r="D21" s="181"/>
      <c r="E21" s="181"/>
      <c r="F21" s="181"/>
      <c r="H21" s="181"/>
      <c r="I21" s="181"/>
    </row>
    <row r="22" spans="1:9" hidden="1" x14ac:dyDescent="0.3">
      <c r="A22" s="213" t="s">
        <v>247</v>
      </c>
      <c r="B22" s="212"/>
    </row>
    <row r="23" spans="1:9" x14ac:dyDescent="0.3">
      <c r="A23" s="211" t="s">
        <v>346</v>
      </c>
      <c r="B23" s="210"/>
      <c r="D23" s="181"/>
      <c r="E23" s="181"/>
      <c r="F23" s="181"/>
      <c r="H23" s="181"/>
      <c r="I23" s="181"/>
    </row>
    <row r="24" spans="1:9" ht="25.5" customHeight="1" x14ac:dyDescent="0.3">
      <c r="A24" s="197" t="s">
        <v>347</v>
      </c>
      <c r="B24" s="209"/>
    </row>
    <row r="25" spans="1:9" ht="13.5" customHeight="1" x14ac:dyDescent="0.3"/>
    <row r="26" spans="1:9" ht="29.25" customHeight="1" x14ac:dyDescent="0.3">
      <c r="A26" s="208" t="s">
        <v>250</v>
      </c>
      <c r="B26" s="98" t="s">
        <v>69</v>
      </c>
    </row>
    <row r="27" spans="1:9" ht="13.5" hidden="1" customHeight="1" x14ac:dyDescent="0.3">
      <c r="A27" s="207" t="s">
        <v>348</v>
      </c>
      <c r="B27" s="81"/>
      <c r="D27" s="181"/>
      <c r="E27" s="181"/>
      <c r="F27" s="181"/>
      <c r="H27" s="181"/>
      <c r="I27" s="181"/>
    </row>
    <row r="28" spans="1:9" ht="26.25" hidden="1" customHeight="1" x14ac:dyDescent="0.3">
      <c r="A28" s="206" t="s">
        <v>349</v>
      </c>
      <c r="B28" s="84"/>
      <c r="D28" s="181"/>
      <c r="E28" s="181"/>
      <c r="F28" s="181"/>
      <c r="H28" s="181"/>
      <c r="I28" s="181"/>
    </row>
    <row r="29" spans="1:9" hidden="1" x14ac:dyDescent="0.3">
      <c r="A29" s="206" t="s">
        <v>118</v>
      </c>
      <c r="B29" s="88"/>
      <c r="D29" s="181"/>
      <c r="E29" s="181"/>
      <c r="F29" s="181"/>
      <c r="H29" s="181"/>
      <c r="I29" s="181"/>
    </row>
    <row r="30" spans="1:9" x14ac:dyDescent="0.3">
      <c r="A30" s="205" t="s">
        <v>254</v>
      </c>
      <c r="B30" s="88"/>
      <c r="D30" s="181"/>
      <c r="E30" s="181"/>
      <c r="F30" s="181"/>
      <c r="H30" s="181"/>
      <c r="I30" s="181"/>
    </row>
    <row r="31" spans="1:9" ht="38.25" customHeight="1" x14ac:dyDescent="0.3">
      <c r="A31" s="197" t="s">
        <v>350</v>
      </c>
      <c r="B31" s="90"/>
    </row>
    <row r="33" spans="1:9" x14ac:dyDescent="0.3">
      <c r="A33" s="204"/>
      <c r="B33" s="204"/>
    </row>
    <row r="34" spans="1:9" x14ac:dyDescent="0.3">
      <c r="A34" s="91" t="s">
        <v>256</v>
      </c>
      <c r="B34" s="98" t="s">
        <v>69</v>
      </c>
    </row>
    <row r="35" spans="1:9" hidden="1" x14ac:dyDescent="0.3">
      <c r="A35" s="203" t="s">
        <v>348</v>
      </c>
      <c r="B35" s="81"/>
      <c r="D35" s="181"/>
      <c r="E35" s="181"/>
      <c r="F35" s="181"/>
      <c r="H35" s="181"/>
      <c r="I35" s="181"/>
    </row>
    <row r="36" spans="1:9" hidden="1" x14ac:dyDescent="0.3">
      <c r="A36" s="202" t="s">
        <v>349</v>
      </c>
      <c r="B36" s="84"/>
      <c r="D36" s="181"/>
      <c r="E36" s="181"/>
      <c r="F36" s="181"/>
      <c r="H36" s="181"/>
      <c r="I36" s="181"/>
    </row>
    <row r="37" spans="1:9" hidden="1" x14ac:dyDescent="0.3">
      <c r="A37" s="201" t="s">
        <v>118</v>
      </c>
      <c r="B37" s="88"/>
      <c r="D37" s="181"/>
      <c r="E37" s="181"/>
      <c r="F37" s="181"/>
      <c r="H37" s="181"/>
      <c r="I37" s="181"/>
    </row>
    <row r="38" spans="1:9" x14ac:dyDescent="0.3">
      <c r="A38" s="200" t="s">
        <v>257</v>
      </c>
      <c r="B38" s="88"/>
      <c r="D38" s="181"/>
      <c r="E38" s="181"/>
      <c r="F38" s="181"/>
      <c r="H38" s="181"/>
      <c r="I38" s="181"/>
    </row>
    <row r="39" spans="1:9" ht="25.5" customHeight="1" x14ac:dyDescent="0.3">
      <c r="A39" s="197" t="s">
        <v>351</v>
      </c>
      <c r="B39" s="199"/>
    </row>
    <row r="40" spans="1:9" x14ac:dyDescent="0.3">
      <c r="A40" s="66"/>
      <c r="B40" s="66"/>
      <c r="C40" s="66"/>
      <c r="D40" s="66"/>
      <c r="E40" s="66"/>
      <c r="F40" s="66"/>
      <c r="H40" s="66"/>
    </row>
    <row r="41" spans="1:9" x14ac:dyDescent="0.3">
      <c r="A41" s="67"/>
      <c r="B41" s="198"/>
    </row>
    <row r="42" spans="1:9" ht="50.25" customHeight="1" x14ac:dyDescent="0.3">
      <c r="A42" s="197" t="s">
        <v>352</v>
      </c>
      <c r="B42" s="90"/>
    </row>
    <row r="43" spans="1:9" ht="27" customHeight="1" x14ac:dyDescent="0.3">
      <c r="A43" s="66"/>
      <c r="B43" s="66"/>
      <c r="C43" s="66"/>
      <c r="D43" s="66"/>
      <c r="E43" s="66"/>
      <c r="F43" s="66"/>
    </row>
    <row r="44" spans="1:9" ht="30" customHeight="1" x14ac:dyDescent="0.3">
      <c r="A44" s="194"/>
      <c r="B44" s="194"/>
      <c r="C44" s="194"/>
      <c r="D44" s="194"/>
      <c r="E44" s="194"/>
      <c r="F44" s="194"/>
      <c r="G44" s="79"/>
      <c r="H44" s="79"/>
      <c r="I44" s="79"/>
    </row>
  </sheetData>
  <sheetProtection formatCells="0" formatColumns="0" formatRows="0" insertColumns="0" insertRows="0" insertHyperlinks="0" deleteColumns="0" deleteRows="0" sort="0" autoFilter="0" pivotTables="0"/>
  <mergeCells count="1">
    <mergeCell ref="A2:C2"/>
  </mergeCells>
  <printOptions horizontalCentered="1"/>
  <pageMargins left="0.23622047244093999" right="0.59055118110236005" top="0.39370078740157" bottom="0.78740157480314998" header="0.39370078740157" footer="0.55118110236219997"/>
  <pageSetup paperSize="9" scale="30" orientation="portrait"/>
  <headerFooter alignWithMargins="0">
    <oddFooter>&amp;L&amp;8&amp;A&amp;R&amp;8R&amp;&amp;D 2022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58.6640625" style="25" customWidth="1"/>
    <col min="2" max="2" width="25.33203125" style="25" customWidth="1"/>
    <col min="3" max="3" width="25.44140625" style="25" customWidth="1"/>
    <col min="4" max="9" width="5" style="25" customWidth="1"/>
    <col min="10" max="10" width="3.88671875" style="8" customWidth="1"/>
    <col min="11" max="11" width="11.44140625" style="25" customWidth="1"/>
  </cols>
  <sheetData>
    <row r="1" spans="1:10" s="7" customFormat="1" ht="13.2" x14ac:dyDescent="0.25">
      <c r="A1" s="18"/>
      <c r="B1" s="25"/>
      <c r="C1" s="219"/>
      <c r="D1" s="219"/>
      <c r="E1" s="219"/>
      <c r="F1" s="219"/>
      <c r="G1" s="219"/>
      <c r="H1" s="219"/>
      <c r="I1" s="219"/>
      <c r="J1" s="8"/>
    </row>
    <row r="2" spans="1:10" ht="24" customHeight="1" x14ac:dyDescent="0.3">
      <c r="A2" s="491" t="str">
        <f>"Synthèse des RESSOURCES utilisées pour la R&amp;D en "&amp; SURVEY_YEAR &amp; " et estimation en "&amp;SURVEY_YEAR+1</f>
        <v>Synthèse des RESSOURCES utilisées pour la R&amp;D en 2023 et estimation en 2024</v>
      </c>
      <c r="B2" s="491"/>
      <c r="C2" s="491"/>
      <c r="D2" s="42"/>
      <c r="E2" s="42"/>
      <c r="F2" s="42"/>
      <c r="G2" s="42"/>
      <c r="H2" s="42"/>
      <c r="I2" s="42"/>
    </row>
    <row r="3" spans="1:10" ht="24" customHeight="1" x14ac:dyDescent="0.3">
      <c r="A3" s="228"/>
      <c r="B3" s="435" t="s">
        <v>69</v>
      </c>
      <c r="C3" s="435"/>
      <c r="D3" s="42"/>
      <c r="E3" s="42"/>
      <c r="F3" s="42"/>
      <c r="G3" s="42"/>
      <c r="H3" s="42"/>
      <c r="I3" s="42"/>
    </row>
    <row r="4" spans="1:10" ht="24" customHeight="1" x14ac:dyDescent="0.3">
      <c r="A4" s="228"/>
      <c r="C4" s="196"/>
      <c r="D4" s="42"/>
      <c r="E4" s="42"/>
      <c r="F4" s="42"/>
      <c r="G4" s="42"/>
      <c r="H4" s="42"/>
      <c r="I4" s="42"/>
    </row>
    <row r="5" spans="1:10" x14ac:dyDescent="0.3">
      <c r="A5" s="67"/>
      <c r="B5" s="227" t="str">
        <f>"en " &amp; SURVEY_YEAR</f>
        <v>en 2023</v>
      </c>
      <c r="C5" s="196" t="str">
        <f>"Estimation " &amp; SURVEY_YEAR+1</f>
        <v>Estimation 2024</v>
      </c>
      <c r="D5" s="79"/>
      <c r="E5" s="79"/>
      <c r="F5" s="79"/>
      <c r="G5" s="79"/>
      <c r="H5" s="79"/>
      <c r="I5" s="79"/>
    </row>
    <row r="6" spans="1:10" ht="69" customHeight="1" x14ac:dyDescent="0.3">
      <c r="A6" s="408" t="str">
        <f>"Total des ressources externes pour travaux de R&amp;D en " &amp; SURVEY_YEAR</f>
        <v>Total des ressources externes pour travaux de R&amp;D en 2023</v>
      </c>
      <c r="B6" s="90"/>
      <c r="C6" s="195"/>
      <c r="D6" s="79"/>
      <c r="E6" s="79"/>
      <c r="F6" s="79"/>
      <c r="G6" s="79"/>
      <c r="H6" s="79"/>
      <c r="I6" s="79"/>
    </row>
    <row r="7" spans="1:10" ht="49.5" customHeight="1" x14ac:dyDescent="0.3">
      <c r="A7" s="194"/>
      <c r="B7" s="406"/>
      <c r="C7" s="407"/>
      <c r="D7" s="79"/>
      <c r="E7" s="79"/>
      <c r="F7" s="79"/>
      <c r="G7" s="79"/>
      <c r="H7" s="79"/>
      <c r="I7" s="79"/>
    </row>
    <row r="8" spans="1:10" ht="15" customHeight="1" x14ac:dyDescent="0.3">
      <c r="A8" s="194" t="s">
        <v>353</v>
      </c>
      <c r="B8" s="383"/>
      <c r="C8" s="384"/>
      <c r="D8" s="226"/>
      <c r="E8" s="226"/>
      <c r="F8" s="226"/>
      <c r="G8" s="226"/>
      <c r="H8" s="226"/>
      <c r="I8" s="226"/>
    </row>
    <row r="9" spans="1:10" x14ac:dyDescent="0.3">
      <c r="B9" s="222"/>
      <c r="C9" s="222"/>
      <c r="D9" s="222"/>
      <c r="E9" s="222"/>
      <c r="F9" s="222"/>
      <c r="G9" s="222"/>
      <c r="H9" s="222"/>
      <c r="I9" s="222"/>
    </row>
    <row r="10" spans="1:10" ht="65.25" customHeight="1" x14ac:dyDescent="0.3">
      <c r="A10" s="194" t="s">
        <v>354</v>
      </c>
      <c r="B10" s="225"/>
      <c r="C10" s="224"/>
      <c r="D10" s="223"/>
      <c r="E10" s="223"/>
      <c r="F10" s="223"/>
      <c r="G10" s="223"/>
      <c r="H10" s="223"/>
      <c r="I10" s="223"/>
    </row>
    <row r="11" spans="1:10" x14ac:dyDescent="0.3">
      <c r="H11" s="222"/>
      <c r="I11" s="222"/>
    </row>
    <row r="12" spans="1:10" x14ac:dyDescent="0.3">
      <c r="B12" s="222"/>
      <c r="C12" s="222"/>
      <c r="D12" s="222"/>
      <c r="E12" s="222"/>
      <c r="F12" s="222"/>
      <c r="G12" s="222"/>
      <c r="H12" s="222"/>
      <c r="I12" s="222"/>
    </row>
    <row r="13" spans="1:10" s="60" customFormat="1" ht="15" customHeight="1" x14ac:dyDescent="0.25">
      <c r="A13" s="221" t="s">
        <v>355</v>
      </c>
      <c r="B13" s="369"/>
      <c r="C13" s="139"/>
      <c r="J13" s="8"/>
    </row>
    <row r="17" spans="1:10" s="60" customFormat="1" ht="42" hidden="1" customHeight="1" x14ac:dyDescent="0.2">
      <c r="A17" s="484" t="s">
        <v>265</v>
      </c>
      <c r="B17" s="485"/>
      <c r="C17" s="486"/>
      <c r="J17" s="8"/>
    </row>
  </sheetData>
  <sheetProtection formatCells="0" formatColumns="0" formatRows="0" insertColumns="0" insertRows="0" insertHyperlinks="0" deleteColumns="0" deleteRows="0" sort="0" autoFilter="0" pivotTables="0"/>
  <mergeCells count="3">
    <mergeCell ref="A2:C2"/>
    <mergeCell ref="B3:C3"/>
    <mergeCell ref="A17:C17"/>
  </mergeCells>
  <printOptions horizontalCentered="1"/>
  <pageMargins left="0.23622047244093999" right="0.59055118110236005" top="0.39370078740157" bottom="0.78740157480314998" header="0.39370078740157" footer="0.55118110236219997"/>
  <pageSetup paperSize="9" scale="29" orientation="portrait"/>
  <headerFooter alignWithMargins="0">
    <oddFooter>&amp;L&amp;8&amp;A&amp;R&amp;8R&amp;&amp;D 2022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4"/>
  <sheetViews>
    <sheetView showGridLines="0" zoomScale="85" zoomScaleNormal="85" workbookViewId="0">
      <pane ySplit="1" topLeftCell="A2" activePane="bottomLeft" state="frozen"/>
      <selection pane="bottomLeft" activeCell="P6" sqref="P6"/>
    </sheetView>
  </sheetViews>
  <sheetFormatPr baseColWidth="10" defaultColWidth="8.88671875" defaultRowHeight="14.4" x14ac:dyDescent="0.3"/>
  <cols>
    <col min="1" max="1" width="26.6640625" style="25" customWidth="1"/>
    <col min="2" max="2" width="17.109375" style="25" hidden="1" customWidth="1"/>
    <col min="3" max="3" width="17" style="25" customWidth="1"/>
    <col min="4" max="4" width="17.33203125" style="25" customWidth="1"/>
    <col min="5" max="6" width="16.44140625" style="25" customWidth="1"/>
    <col min="7" max="7" width="17.6640625" style="25" customWidth="1"/>
    <col min="8" max="8" width="18.33203125" style="25" customWidth="1"/>
    <col min="9" max="9" width="17.3320312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ht="15.75" customHeight="1" x14ac:dyDescent="0.3">
      <c r="A2" s="493" t="str">
        <f>"Effectifs de R&amp;D rémunérés par votre organisme au 31/12/" &amp; SURVEY_YEAR &amp; " en personnes physiques (PP)"</f>
        <v>Effectifs de R&amp;D rémunérés par votre organisme au 31/12/2023 en personnes physiques (PP)</v>
      </c>
      <c r="B2" s="494"/>
      <c r="C2" s="494"/>
      <c r="D2" s="494"/>
      <c r="E2" s="494"/>
      <c r="F2" s="494"/>
      <c r="G2" s="494"/>
      <c r="H2" s="494"/>
    </row>
    <row r="3" spans="1:10" s="229" customFormat="1" ht="15" customHeight="1" x14ac:dyDescent="0.15">
      <c r="A3" s="495" t="s">
        <v>356</v>
      </c>
      <c r="B3" s="495"/>
      <c r="C3" s="495"/>
      <c r="D3" s="495"/>
      <c r="E3" s="495"/>
      <c r="F3" s="495"/>
      <c r="G3" s="495"/>
      <c r="H3" s="495"/>
      <c r="J3" s="8"/>
    </row>
    <row r="4" spans="1:10" s="229" customFormat="1" ht="12.75" customHeight="1" x14ac:dyDescent="0.15">
      <c r="A4" s="34" t="str">
        <f>"En Personnes Physiques (PP) au 31/12/" &amp; SURVEY_YEAR</f>
        <v>En Personnes Physiques (PP) au 31/12/2023</v>
      </c>
      <c r="B4" s="230"/>
      <c r="C4" s="230"/>
      <c r="D4" s="230"/>
      <c r="E4" s="230"/>
      <c r="F4" s="230"/>
      <c r="G4" s="230"/>
      <c r="H4" s="230"/>
      <c r="J4" s="8"/>
    </row>
    <row r="5" spans="1:10" s="229" customFormat="1" ht="12" customHeight="1" x14ac:dyDescent="0.2">
      <c r="A5" s="496"/>
      <c r="B5" s="496"/>
      <c r="C5" s="231"/>
      <c r="D5" s="231"/>
      <c r="E5" s="231"/>
      <c r="F5" s="231"/>
      <c r="G5" s="231"/>
      <c r="J5" s="8"/>
    </row>
    <row r="6" spans="1:10" s="7" customFormat="1" ht="66.75" customHeight="1" x14ac:dyDescent="0.25">
      <c r="A6" s="232" t="s">
        <v>357</v>
      </c>
      <c r="B6" s="220"/>
      <c r="C6" s="220" t="s">
        <v>358</v>
      </c>
      <c r="D6" s="220" t="s">
        <v>359</v>
      </c>
      <c r="E6" s="220" t="s">
        <v>360</v>
      </c>
      <c r="F6" s="220" t="s">
        <v>361</v>
      </c>
      <c r="G6" s="220" t="s">
        <v>362</v>
      </c>
      <c r="H6" s="233" t="s">
        <v>363</v>
      </c>
      <c r="J6" s="8"/>
    </row>
    <row r="7" spans="1:10" s="7" customFormat="1" ht="15" customHeight="1" x14ac:dyDescent="0.25">
      <c r="A7" s="497" t="str">
        <f>"Répartition selon le type de rémunération des effectifs de R&amp;D rémunérés par votre organisme au 31/12/" &amp; SURVEY_YEAR &amp; " "</f>
        <v xml:space="preserve">Répartition selon le type de rémunération des effectifs de R&amp;D rémunérés par votre organisme au 31/12/2023 </v>
      </c>
      <c r="B7" s="497"/>
      <c r="C7" s="497"/>
      <c r="D7" s="497"/>
      <c r="E7" s="497"/>
      <c r="F7" s="497"/>
      <c r="G7" s="497"/>
      <c r="H7" s="234" t="s">
        <v>364</v>
      </c>
      <c r="I7" s="25"/>
      <c r="J7" s="8"/>
    </row>
    <row r="8" spans="1:10" s="7" customFormat="1" ht="25.5" hidden="1" customHeight="1" x14ac:dyDescent="0.25">
      <c r="A8" s="379" t="s">
        <v>365</v>
      </c>
      <c r="B8" s="235"/>
      <c r="C8" s="236"/>
      <c r="D8" s="236"/>
      <c r="E8" s="236"/>
      <c r="F8" s="236"/>
      <c r="G8" s="236"/>
      <c r="H8" s="237"/>
      <c r="I8" s="25"/>
      <c r="J8" s="8"/>
    </row>
    <row r="9" spans="1:10" s="7" customFormat="1" ht="38.25" hidden="1" customHeight="1" x14ac:dyDescent="0.25">
      <c r="A9" s="379" t="s">
        <v>366</v>
      </c>
      <c r="B9" s="235"/>
      <c r="C9" s="236"/>
      <c r="D9" s="236"/>
      <c r="E9" s="236"/>
      <c r="F9" s="236"/>
      <c r="G9" s="236"/>
      <c r="H9" s="238"/>
      <c r="I9" s="25"/>
      <c r="J9" s="8"/>
    </row>
    <row r="10" spans="1:10" s="7" customFormat="1" ht="13.2" hidden="1" x14ac:dyDescent="0.25">
      <c r="A10" s="239" t="s">
        <v>367</v>
      </c>
      <c r="B10" s="240"/>
      <c r="C10" s="240"/>
      <c r="D10" s="240"/>
      <c r="E10" s="240"/>
      <c r="F10" s="240"/>
      <c r="G10" s="240"/>
      <c r="H10" s="238"/>
      <c r="I10" s="25"/>
      <c r="J10" s="8"/>
    </row>
    <row r="11" spans="1:10" s="7" customFormat="1" ht="13.2" x14ac:dyDescent="0.25">
      <c r="A11" s="25"/>
      <c r="B11" s="25"/>
      <c r="C11" s="25"/>
      <c r="D11" s="25"/>
      <c r="E11" s="25"/>
      <c r="F11" s="25"/>
      <c r="G11" s="25"/>
      <c r="H11" s="25"/>
      <c r="I11" s="25"/>
      <c r="J11" s="8"/>
    </row>
    <row r="12" spans="1:10" s="7" customFormat="1" ht="51" customHeight="1" x14ac:dyDescent="0.25">
      <c r="A12" s="379" t="s">
        <v>368</v>
      </c>
      <c r="B12" s="235"/>
      <c r="C12" s="236"/>
      <c r="D12" s="236"/>
      <c r="E12" s="236"/>
      <c r="F12" s="236"/>
      <c r="G12" s="236"/>
      <c r="H12" s="237"/>
      <c r="I12" s="25"/>
      <c r="J12" s="8"/>
    </row>
    <row r="13" spans="1:10" s="7" customFormat="1" ht="38.25" customHeight="1" x14ac:dyDescent="0.25">
      <c r="A13" s="379" t="s">
        <v>369</v>
      </c>
      <c r="B13" s="235"/>
      <c r="C13" s="236"/>
      <c r="D13" s="236"/>
      <c r="E13" s="236"/>
      <c r="F13" s="236"/>
      <c r="G13" s="236"/>
      <c r="H13" s="238"/>
      <c r="I13" s="25"/>
      <c r="J13" s="8"/>
    </row>
    <row r="14" spans="1:10" s="7" customFormat="1" ht="13.2" x14ac:dyDescent="0.25">
      <c r="A14" s="239" t="s">
        <v>367</v>
      </c>
      <c r="B14" s="240"/>
      <c r="C14" s="240"/>
      <c r="D14" s="240"/>
      <c r="E14" s="240"/>
      <c r="F14" s="240"/>
      <c r="G14" s="240"/>
      <c r="H14" s="296"/>
      <c r="I14" s="25"/>
      <c r="J14" s="8"/>
    </row>
    <row r="15" spans="1:10" s="7" customFormat="1" ht="13.2" x14ac:dyDescent="0.25">
      <c r="A15" s="25"/>
      <c r="B15" s="25"/>
      <c r="C15" s="25"/>
      <c r="D15" s="25"/>
      <c r="E15" s="25"/>
      <c r="F15" s="25"/>
      <c r="G15" s="25"/>
      <c r="H15" s="25"/>
      <c r="I15" s="25"/>
      <c r="J15" s="8"/>
    </row>
    <row r="16" spans="1:10" s="7" customFormat="1" ht="25.5" hidden="1" customHeight="1" x14ac:dyDescent="0.25">
      <c r="A16" s="379" t="s">
        <v>370</v>
      </c>
      <c r="B16" s="235"/>
      <c r="C16" s="236"/>
      <c r="D16" s="236"/>
      <c r="E16" s="236"/>
      <c r="F16" s="236"/>
      <c r="G16" s="236"/>
      <c r="H16" s="237"/>
      <c r="I16" s="25"/>
      <c r="J16" s="8"/>
    </row>
    <row r="17" spans="1:10" s="7" customFormat="1" ht="25.5" hidden="1" customHeight="1" x14ac:dyDescent="0.25">
      <c r="A17" s="379" t="s">
        <v>371</v>
      </c>
      <c r="B17" s="235"/>
      <c r="C17" s="236"/>
      <c r="D17" s="236"/>
      <c r="E17" s="236"/>
      <c r="F17" s="236"/>
      <c r="G17" s="236"/>
      <c r="H17" s="238"/>
      <c r="I17" s="25"/>
      <c r="J17" s="8"/>
    </row>
    <row r="18" spans="1:10" s="7" customFormat="1" ht="13.2" hidden="1" x14ac:dyDescent="0.25">
      <c r="A18" s="239" t="s">
        <v>367</v>
      </c>
      <c r="B18" s="240"/>
      <c r="C18" s="240"/>
      <c r="D18" s="240"/>
      <c r="E18" s="240"/>
      <c r="F18" s="240"/>
      <c r="G18" s="240"/>
      <c r="H18" s="296"/>
      <c r="I18" s="25"/>
      <c r="J18" s="8"/>
    </row>
    <row r="19" spans="1:10" s="7" customFormat="1" ht="13.2" x14ac:dyDescent="0.25">
      <c r="A19" s="25"/>
      <c r="B19" s="25"/>
      <c r="C19" s="25"/>
      <c r="D19" s="25"/>
      <c r="E19" s="25"/>
      <c r="F19" s="25"/>
      <c r="G19" s="25"/>
      <c r="H19" s="25"/>
      <c r="I19" s="25"/>
      <c r="J19" s="8"/>
    </row>
    <row r="20" spans="1:10" s="7" customFormat="1" ht="15" hidden="1" customHeight="1" x14ac:dyDescent="0.25">
      <c r="B20" s="181" t="s">
        <v>202</v>
      </c>
      <c r="C20" s="181" t="s">
        <v>203</v>
      </c>
      <c r="D20" s="181" t="s">
        <v>372</v>
      </c>
      <c r="E20" s="181" t="s">
        <v>373</v>
      </c>
      <c r="F20" s="181" t="s">
        <v>374</v>
      </c>
      <c r="G20" s="181" t="s">
        <v>375</v>
      </c>
      <c r="H20" s="234" t="s">
        <v>364</v>
      </c>
      <c r="J20" s="8"/>
    </row>
    <row r="21" spans="1:10" ht="12.75" customHeight="1" x14ac:dyDescent="0.3">
      <c r="A21" s="492" t="str">
        <f>"Répartition titulaire/non titulaire des effectifs de R&amp;D rémunérés par votre organisme au 31/12/" &amp; SURVEY_YEAR &amp; " "</f>
        <v xml:space="preserve">Répartition titulaire/non titulaire des effectifs de R&amp;D rémunérés par votre organisme au 31/12/2023 </v>
      </c>
      <c r="B21" s="492"/>
      <c r="C21" s="492"/>
      <c r="D21" s="492"/>
      <c r="E21" s="492"/>
      <c r="F21" s="492"/>
      <c r="G21" s="492"/>
      <c r="H21" s="492"/>
    </row>
    <row r="22" spans="1:10" ht="36.75" hidden="1" customHeight="1" x14ac:dyDescent="0.3">
      <c r="A22" s="252" t="s">
        <v>376</v>
      </c>
      <c r="B22" s="235"/>
      <c r="C22" s="236"/>
      <c r="D22" s="236"/>
      <c r="E22" s="236"/>
      <c r="F22" s="236"/>
      <c r="G22" s="236"/>
      <c r="H22" s="237"/>
    </row>
    <row r="23" spans="1:10" ht="39.9" hidden="1" customHeight="1" x14ac:dyDescent="0.3">
      <c r="A23" s="394" t="s">
        <v>377</v>
      </c>
      <c r="B23" s="238"/>
      <c r="C23" s="238"/>
      <c r="D23" s="238"/>
      <c r="E23" s="238"/>
      <c r="F23" s="238"/>
      <c r="G23" s="238"/>
      <c r="H23" s="238"/>
    </row>
    <row r="24" spans="1:10" ht="44.25" hidden="1" customHeight="1" x14ac:dyDescent="0.3">
      <c r="A24" s="398" t="s">
        <v>378</v>
      </c>
      <c r="B24" s="399"/>
      <c r="C24" s="400"/>
      <c r="D24" s="400"/>
      <c r="E24" s="400"/>
      <c r="F24" s="400"/>
      <c r="G24" s="400"/>
      <c r="H24" s="401"/>
    </row>
    <row r="25" spans="1:10" ht="39.9" hidden="1" customHeight="1" x14ac:dyDescent="0.3">
      <c r="A25" s="402" t="s">
        <v>379</v>
      </c>
      <c r="B25" s="403"/>
      <c r="C25" s="404"/>
      <c r="D25" s="404"/>
      <c r="E25" s="404"/>
      <c r="F25" s="404"/>
      <c r="G25" s="404"/>
      <c r="H25" s="405"/>
    </row>
    <row r="26" spans="1:10" ht="39" hidden="1" customHeight="1" x14ac:dyDescent="0.3">
      <c r="A26" s="395" t="s">
        <v>367</v>
      </c>
      <c r="B26" s="396"/>
      <c r="C26" s="396"/>
      <c r="D26" s="396"/>
      <c r="E26" s="396"/>
      <c r="F26" s="396"/>
      <c r="G26" s="396"/>
      <c r="H26" s="397"/>
    </row>
    <row r="27" spans="1:10" ht="39" customHeight="1" x14ac:dyDescent="0.3">
      <c r="A27" s="391"/>
      <c r="B27" s="392"/>
      <c r="C27" s="392"/>
      <c r="D27" s="392"/>
      <c r="E27" s="392"/>
      <c r="F27" s="392"/>
      <c r="G27" s="392"/>
      <c r="H27" s="393"/>
    </row>
    <row r="28" spans="1:10" s="60" customFormat="1" ht="12.75" hidden="1" customHeight="1" x14ac:dyDescent="0.25">
      <c r="A28" s="492" t="str">
        <f>"Répartition par sexe des effectifs de R&amp;D rémunérés par votre organisme au 31/12/" &amp; SURVEY_YEAR &amp; " "</f>
        <v xml:space="preserve">Répartition par sexe des effectifs de R&amp;D rémunérés par votre organisme au 31/12/2023 </v>
      </c>
      <c r="B28" s="492"/>
      <c r="C28" s="492"/>
      <c r="D28" s="492"/>
      <c r="E28" s="492"/>
      <c r="F28" s="492"/>
      <c r="G28" s="492"/>
      <c r="H28" s="492"/>
      <c r="J28" s="8"/>
    </row>
    <row r="29" spans="1:10" hidden="1" x14ac:dyDescent="0.3">
      <c r="A29" s="241" t="s">
        <v>380</v>
      </c>
      <c r="B29" s="244"/>
      <c r="C29" s="245"/>
      <c r="D29" s="245"/>
      <c r="E29" s="245"/>
      <c r="F29" s="245"/>
      <c r="G29" s="245"/>
      <c r="H29" s="246"/>
      <c r="I29" s="60"/>
    </row>
    <row r="30" spans="1:10" hidden="1" x14ac:dyDescent="0.3">
      <c r="A30" s="247" t="s">
        <v>381</v>
      </c>
      <c r="B30" s="248"/>
      <c r="C30" s="245"/>
      <c r="D30" s="245"/>
      <c r="E30" s="245"/>
      <c r="F30" s="245"/>
      <c r="G30" s="245"/>
      <c r="H30" s="246"/>
      <c r="I30" s="60"/>
    </row>
    <row r="31" spans="1:10" hidden="1" x14ac:dyDescent="0.3">
      <c r="A31" s="239" t="s">
        <v>367</v>
      </c>
      <c r="B31" s="240"/>
      <c r="C31" s="240"/>
      <c r="D31" s="240"/>
      <c r="E31" s="240"/>
      <c r="F31" s="240"/>
      <c r="G31" s="240"/>
      <c r="H31" s="240"/>
      <c r="I31" s="60"/>
    </row>
    <row r="32" spans="1:10" x14ac:dyDescent="0.3">
      <c r="A32" s="243"/>
      <c r="B32" s="243"/>
      <c r="C32" s="243"/>
      <c r="D32" s="243"/>
      <c r="E32" s="243"/>
      <c r="F32" s="243"/>
      <c r="G32" s="243"/>
      <c r="H32" s="243"/>
      <c r="I32" s="60"/>
    </row>
    <row r="33" spans="1:9" hidden="1" x14ac:dyDescent="0.3">
      <c r="A33" s="7"/>
      <c r="B33" s="7"/>
      <c r="C33" s="7"/>
      <c r="D33" s="7"/>
      <c r="E33" s="7"/>
      <c r="F33" s="7"/>
      <c r="G33" s="7"/>
      <c r="H33" s="234" t="s">
        <v>382</v>
      </c>
      <c r="I33" s="60"/>
    </row>
    <row r="34" spans="1:9" hidden="1" x14ac:dyDescent="0.3">
      <c r="A34" s="492" t="str">
        <f>"Répartition par nationalité* des effectifs de R&amp;D rémunérés par votre organisme au 31/12/" &amp; SURVEY_YEAR &amp; " "</f>
        <v xml:space="preserve">Répartition par nationalité* des effectifs de R&amp;D rémunérés par votre organisme au 31/12/2023 </v>
      </c>
      <c r="B34" s="492"/>
      <c r="C34" s="492"/>
      <c r="D34" s="492"/>
      <c r="E34" s="492"/>
      <c r="F34" s="492"/>
      <c r="G34" s="492"/>
      <c r="H34" s="492"/>
    </row>
    <row r="35" spans="1:9" hidden="1" x14ac:dyDescent="0.3">
      <c r="A35" s="249" t="s">
        <v>383</v>
      </c>
      <c r="B35" s="244"/>
      <c r="C35" s="245"/>
      <c r="D35" s="245"/>
      <c r="E35" s="245"/>
      <c r="F35" s="245"/>
      <c r="G35" s="245"/>
      <c r="H35" s="296"/>
    </row>
    <row r="36" spans="1:9" ht="27" hidden="1" customHeight="1" x14ac:dyDescent="0.3">
      <c r="A36" s="250" t="s">
        <v>384</v>
      </c>
      <c r="B36" s="251"/>
      <c r="C36" s="245"/>
      <c r="D36" s="245"/>
      <c r="E36" s="245"/>
      <c r="F36" s="245"/>
      <c r="G36" s="245"/>
      <c r="H36" s="296"/>
    </row>
    <row r="37" spans="1:9" hidden="1" x14ac:dyDescent="0.3">
      <c r="A37" s="250" t="s">
        <v>349</v>
      </c>
      <c r="B37" s="251"/>
      <c r="C37" s="245"/>
      <c r="D37" s="245"/>
      <c r="E37" s="245"/>
      <c r="F37" s="245"/>
      <c r="G37" s="245"/>
      <c r="H37" s="296"/>
    </row>
    <row r="38" spans="1:9" hidden="1" x14ac:dyDescent="0.3">
      <c r="A38" s="250" t="s">
        <v>385</v>
      </c>
      <c r="B38" s="251"/>
      <c r="C38" s="245"/>
      <c r="D38" s="245"/>
      <c r="E38" s="245"/>
      <c r="F38" s="245"/>
      <c r="G38" s="245"/>
      <c r="H38" s="296"/>
    </row>
    <row r="39" spans="1:9" hidden="1" x14ac:dyDescent="0.3">
      <c r="A39" s="250" t="s">
        <v>386</v>
      </c>
      <c r="B39" s="251"/>
      <c r="C39" s="245"/>
      <c r="D39" s="245"/>
      <c r="E39" s="245"/>
      <c r="F39" s="245"/>
      <c r="G39" s="245"/>
      <c r="H39" s="296"/>
    </row>
    <row r="40" spans="1:9" hidden="1" x14ac:dyDescent="0.3">
      <c r="A40" s="250" t="s">
        <v>387</v>
      </c>
      <c r="B40" s="251"/>
      <c r="C40" s="245"/>
      <c r="D40" s="245"/>
      <c r="E40" s="245"/>
      <c r="F40" s="245"/>
      <c r="G40" s="245"/>
      <c r="H40" s="296"/>
    </row>
    <row r="41" spans="1:9" hidden="1" x14ac:dyDescent="0.3">
      <c r="A41" s="250" t="s">
        <v>388</v>
      </c>
      <c r="B41" s="251"/>
      <c r="C41" s="245"/>
      <c r="D41" s="245"/>
      <c r="E41" s="245"/>
      <c r="F41" s="245"/>
      <c r="G41" s="245"/>
      <c r="H41" s="296"/>
    </row>
    <row r="42" spans="1:9" hidden="1" x14ac:dyDescent="0.3">
      <c r="A42" s="242" t="s">
        <v>118</v>
      </c>
      <c r="B42" s="251"/>
      <c r="C42" s="245"/>
      <c r="D42" s="245"/>
      <c r="E42" s="245"/>
      <c r="F42" s="245"/>
      <c r="G42" s="245"/>
      <c r="H42" s="296"/>
    </row>
    <row r="43" spans="1:9" hidden="1" x14ac:dyDescent="0.3">
      <c r="A43" s="239" t="s">
        <v>367</v>
      </c>
      <c r="B43" s="296"/>
      <c r="C43" s="296"/>
      <c r="D43" s="296"/>
      <c r="E43" s="296"/>
      <c r="F43" s="296"/>
      <c r="G43" s="296"/>
      <c r="H43" s="296"/>
    </row>
    <row r="44" spans="1:9" x14ac:dyDescent="0.3">
      <c r="A44" s="243"/>
      <c r="B44" s="243"/>
      <c r="C44" s="243"/>
      <c r="D44" s="243"/>
      <c r="E44" s="243"/>
      <c r="F44" s="243"/>
      <c r="G44" s="243"/>
      <c r="H44" s="243"/>
    </row>
    <row r="45" spans="1:9" x14ac:dyDescent="0.3">
      <c r="A45" s="7"/>
      <c r="B45" s="7"/>
      <c r="C45" s="7"/>
      <c r="D45" s="7"/>
      <c r="E45" s="7"/>
      <c r="F45" s="7"/>
      <c r="G45" s="7"/>
      <c r="H45" s="234" t="s">
        <v>389</v>
      </c>
    </row>
    <row r="46" spans="1:9" ht="12.75" customHeight="1" x14ac:dyDescent="0.3">
      <c r="A46" s="492" t="str">
        <f>"Répartition par lieu de travail* des effectifs de R&amp;D rémunérés par votre organisme au 31/12/" &amp; SURVEY_YEAR &amp; " "</f>
        <v xml:space="preserve">Répartition par lieu de travail* des effectifs de R&amp;D rémunérés par votre organisme au 31/12/2023 </v>
      </c>
      <c r="B46" s="492"/>
      <c r="C46" s="492"/>
      <c r="D46" s="492"/>
      <c r="E46" s="492"/>
      <c r="F46" s="492"/>
      <c r="G46" s="492"/>
      <c r="H46" s="492"/>
    </row>
    <row r="47" spans="1:9" ht="35.25" customHeight="1" x14ac:dyDescent="0.3">
      <c r="A47" s="252" t="s">
        <v>390</v>
      </c>
      <c r="B47" s="373"/>
      <c r="C47" s="374"/>
      <c r="D47" s="374"/>
      <c r="E47" s="374"/>
      <c r="F47" s="374"/>
      <c r="G47" s="374"/>
      <c r="H47" s="296"/>
    </row>
    <row r="48" spans="1:9" ht="29.25" hidden="1" customHeight="1" x14ac:dyDescent="0.3">
      <c r="A48" s="220" t="s">
        <v>391</v>
      </c>
      <c r="B48" s="296"/>
      <c r="C48" s="296"/>
      <c r="D48" s="296"/>
      <c r="E48" s="296"/>
      <c r="F48" s="296"/>
      <c r="G48" s="296"/>
      <c r="H48" s="375"/>
    </row>
    <row r="49" spans="1:8" ht="38.25" hidden="1" customHeight="1" x14ac:dyDescent="0.3">
      <c r="A49" s="253" t="s">
        <v>392</v>
      </c>
      <c r="B49" s="254"/>
      <c r="C49" s="254"/>
      <c r="D49" s="254"/>
      <c r="E49" s="254"/>
      <c r="F49" s="254"/>
      <c r="G49" s="254"/>
      <c r="H49" s="296"/>
    </row>
    <row r="50" spans="1:8" ht="27" hidden="1" customHeight="1" x14ac:dyDescent="0.3">
      <c r="A50" s="255" t="s">
        <v>393</v>
      </c>
      <c r="B50" s="256"/>
      <c r="C50" s="254"/>
      <c r="D50" s="254"/>
      <c r="E50" s="254"/>
      <c r="F50" s="254"/>
      <c r="G50" s="254"/>
      <c r="H50" s="296"/>
    </row>
    <row r="51" spans="1:8" hidden="1" x14ac:dyDescent="0.3">
      <c r="A51" s="255" t="s">
        <v>394</v>
      </c>
      <c r="B51" s="256"/>
      <c r="C51" s="254"/>
      <c r="D51" s="254"/>
      <c r="E51" s="254"/>
      <c r="F51" s="254"/>
      <c r="G51" s="254"/>
      <c r="H51" s="296"/>
    </row>
    <row r="52" spans="1:8" hidden="1" x14ac:dyDescent="0.3">
      <c r="A52" s="255" t="s">
        <v>395</v>
      </c>
      <c r="B52" s="256"/>
      <c r="C52" s="254"/>
      <c r="D52" s="254"/>
      <c r="E52" s="254"/>
      <c r="F52" s="254"/>
      <c r="G52" s="254"/>
      <c r="H52" s="296"/>
    </row>
    <row r="53" spans="1:8" ht="25.5" hidden="1" customHeight="1" x14ac:dyDescent="0.3">
      <c r="A53" s="255" t="s">
        <v>396</v>
      </c>
      <c r="B53" s="376"/>
      <c r="C53" s="254"/>
      <c r="D53" s="254"/>
      <c r="E53" s="254"/>
      <c r="F53" s="254"/>
      <c r="G53" s="254"/>
      <c r="H53" s="296"/>
    </row>
    <row r="54" spans="1:8" hidden="1" x14ac:dyDescent="0.3">
      <c r="A54" s="257" t="s">
        <v>397</v>
      </c>
      <c r="B54" s="258"/>
      <c r="C54" s="254"/>
      <c r="D54" s="254"/>
      <c r="E54" s="254"/>
      <c r="F54" s="254"/>
      <c r="G54" s="254"/>
      <c r="H54" s="296"/>
    </row>
    <row r="55" spans="1:8" ht="25.5" customHeight="1" x14ac:dyDescent="0.3">
      <c r="A55" s="259" t="s">
        <v>391</v>
      </c>
      <c r="B55" s="248"/>
      <c r="C55" s="254"/>
      <c r="D55" s="254"/>
      <c r="E55" s="254"/>
      <c r="F55" s="254"/>
      <c r="G55" s="254"/>
      <c r="H55" s="296"/>
    </row>
    <row r="56" spans="1:8" x14ac:dyDescent="0.3">
      <c r="A56" s="239" t="s">
        <v>367</v>
      </c>
      <c r="B56" s="296"/>
      <c r="C56" s="296"/>
      <c r="D56" s="296"/>
      <c r="E56" s="296"/>
      <c r="F56" s="296"/>
      <c r="G56" s="296"/>
      <c r="H56" s="375"/>
    </row>
    <row r="59" spans="1:8" x14ac:dyDescent="0.3">
      <c r="A59" s="260"/>
      <c r="H59" s="261"/>
    </row>
    <row r="60" spans="1:8" x14ac:dyDescent="0.3">
      <c r="B60" s="262"/>
      <c r="C60" s="262"/>
      <c r="D60" s="262"/>
      <c r="E60" s="262"/>
      <c r="F60" s="262"/>
      <c r="G60" s="262"/>
      <c r="H60" s="262"/>
    </row>
    <row r="61" spans="1:8" x14ac:dyDescent="0.3">
      <c r="C61" s="262"/>
      <c r="D61" s="262"/>
      <c r="E61" s="262"/>
      <c r="F61" s="262"/>
    </row>
    <row r="72" ht="31.5" customHeight="1" x14ac:dyDescent="0.3"/>
    <row r="73" ht="31.5" customHeight="1" x14ac:dyDescent="0.3"/>
    <row r="74" ht="31.5" customHeight="1" x14ac:dyDescent="0.3"/>
  </sheetData>
  <sheetProtection formatCells="0" formatColumns="0" formatRows="0" insertColumns="0" insertRows="0" insertHyperlinks="0" deleteColumns="0" deleteRows="0" sort="0" autoFilter="0" pivotTables="0"/>
  <mergeCells count="8">
    <mergeCell ref="A34:H34"/>
    <mergeCell ref="A46:H46"/>
    <mergeCell ref="A2:H2"/>
    <mergeCell ref="A3:H3"/>
    <mergeCell ref="A5:B5"/>
    <mergeCell ref="A7:G7"/>
    <mergeCell ref="A21:H21"/>
    <mergeCell ref="A28:H28"/>
  </mergeCells>
  <conditionalFormatting sqref="B6:G6">
    <cfRule type="cellIs" dxfId="14" priority="1" operator="equal">
      <formula>""</formula>
    </cfRule>
  </conditionalFormatting>
  <printOptions horizontalCentered="1"/>
  <pageMargins left="0.23622047244093999" right="0.59055118110236005" top="0.39370078740157" bottom="0.78740157480314998" header="0.39370078740157" footer="0.55118110236219997"/>
  <pageSetup paperSize="9" scale="13" orientation="portrait"/>
  <headerFooter alignWithMargins="0">
    <oddFooter>&amp;L&amp;8&amp;A&amp;R&amp;8R&amp;&amp;D 2022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showGridLines="0" zoomScale="55" zoomScaleNormal="55" workbookViewId="0">
      <pane ySplit="1" topLeftCell="A2" activePane="bottomLeft" state="frozen"/>
      <selection pane="bottomLeft" activeCell="P6" sqref="P6"/>
    </sheetView>
  </sheetViews>
  <sheetFormatPr baseColWidth="10" defaultColWidth="8.88671875" defaultRowHeight="14.4" x14ac:dyDescent="0.3"/>
  <cols>
    <col min="1" max="1" width="39.33203125" style="25" customWidth="1"/>
    <col min="2" max="2" width="16.44140625" style="25" hidden="1" customWidth="1"/>
    <col min="3" max="8" width="16.44140625" style="25" customWidth="1"/>
    <col min="9" max="9" width="12.8867187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79"/>
      <c r="J1" s="8"/>
    </row>
    <row r="2" spans="1:10" ht="15.75" customHeight="1" x14ac:dyDescent="0.3">
      <c r="A2" s="493" t="str">
        <f>"Répartition des personnels titulaires par tranche d'âge et par sexe en personne physique (PP) au 31/12/" &amp; SURVEY_YEAR &amp; " "</f>
        <v xml:space="preserve">Répartition des personnels titulaires par tranche d'âge et par sexe en personne physique (PP) au 31/12/2023 </v>
      </c>
      <c r="B2" s="494"/>
      <c r="C2" s="494"/>
      <c r="D2" s="494"/>
      <c r="E2" s="494"/>
      <c r="F2" s="494"/>
      <c r="G2" s="494"/>
      <c r="H2" s="494"/>
      <c r="I2" s="494"/>
    </row>
    <row r="3" spans="1:10" ht="12.75" customHeight="1" x14ac:dyDescent="0.3">
      <c r="A3" s="93" t="s">
        <v>398</v>
      </c>
      <c r="B3" s="263"/>
      <c r="C3" s="234"/>
      <c r="D3" s="263"/>
      <c r="E3" s="263"/>
      <c r="F3" s="263"/>
      <c r="G3" s="263"/>
      <c r="H3" s="263"/>
      <c r="I3" s="263"/>
    </row>
    <row r="4" spans="1:10" ht="15.75" customHeight="1" x14ac:dyDescent="0.3">
      <c r="A4" s="495" t="str">
        <f>"Hommes en Personnes Physiques* (PP) au 31/12/" &amp; SURVEY_YEAR</f>
        <v>Hommes en Personnes Physiques* (PP) au 31/12/2023</v>
      </c>
      <c r="B4" s="495"/>
      <c r="C4" s="495"/>
      <c r="D4" s="263"/>
      <c r="E4" s="263"/>
      <c r="F4" s="263"/>
      <c r="G4" s="263"/>
      <c r="H4" s="263"/>
      <c r="I4" s="263"/>
    </row>
    <row r="5" spans="1:10" ht="12" customHeight="1" x14ac:dyDescent="0.3">
      <c r="A5" s="93"/>
      <c r="B5" s="263"/>
      <c r="C5" s="263"/>
      <c r="D5" s="263"/>
      <c r="E5" s="263"/>
      <c r="F5" s="263"/>
      <c r="G5" s="263"/>
      <c r="H5" s="263"/>
      <c r="I5" s="263"/>
    </row>
    <row r="6" spans="1:10" s="7" customFormat="1" ht="63.75" hidden="1" customHeight="1" x14ac:dyDescent="0.25">
      <c r="A6" s="220" t="s">
        <v>357</v>
      </c>
      <c r="B6" s="220"/>
      <c r="C6" s="220" t="s">
        <v>358</v>
      </c>
      <c r="D6" s="220" t="s">
        <v>359</v>
      </c>
      <c r="E6" s="378" t="s">
        <v>360</v>
      </c>
      <c r="F6" s="220" t="s">
        <v>361</v>
      </c>
      <c r="G6" s="220" t="s">
        <v>362</v>
      </c>
      <c r="H6" s="233" t="s">
        <v>363</v>
      </c>
      <c r="J6" s="8"/>
    </row>
    <row r="7" spans="1:10" hidden="1" x14ac:dyDescent="0.3">
      <c r="A7" s="264"/>
      <c r="B7" s="265" t="s">
        <v>399</v>
      </c>
      <c r="C7" s="265" t="s">
        <v>400</v>
      </c>
      <c r="D7" s="265" t="s">
        <v>401</v>
      </c>
      <c r="E7" s="265" t="s">
        <v>402</v>
      </c>
      <c r="F7" s="265" t="s">
        <v>403</v>
      </c>
      <c r="G7" s="265" t="s">
        <v>404</v>
      </c>
      <c r="H7" s="264"/>
      <c r="I7" s="46"/>
    </row>
    <row r="8" spans="1:10" hidden="1" x14ac:dyDescent="0.3">
      <c r="A8" s="16" t="str">
        <f>"&lt; 25 ans (né après "&amp;SURVEY_YEAR-25&amp;" )"</f>
        <v>&lt; 25 ans (né après 1998 )</v>
      </c>
      <c r="B8" s="266"/>
      <c r="C8" s="254"/>
      <c r="D8" s="254"/>
      <c r="E8" s="254"/>
      <c r="F8" s="254"/>
      <c r="G8" s="254"/>
      <c r="H8" s="267"/>
      <c r="I8" s="46"/>
    </row>
    <row r="9" spans="1:10" hidden="1" x14ac:dyDescent="0.3">
      <c r="A9" s="371" t="str">
        <f>"25 ans - 29 ans (nés entre "&amp;SURVEY_YEAR-29&amp;" et "&amp;SURVEY_YEAR-25&amp;" )"</f>
        <v>25 ans - 29 ans (nés entre 1994 et 1998 )</v>
      </c>
      <c r="B9" s="268"/>
      <c r="C9" s="254"/>
      <c r="D9" s="254"/>
      <c r="E9" s="254"/>
      <c r="F9" s="254"/>
      <c r="G9" s="254"/>
      <c r="H9" s="267"/>
      <c r="I9" s="46"/>
    </row>
    <row r="10" spans="1:10" hidden="1" x14ac:dyDescent="0.3">
      <c r="A10" s="372" t="str">
        <f>"30 ans - 34 ans (nés entre "&amp;SURVEY_YEAR-34&amp;" et "&amp;SURVEY_YEAR-30&amp;" )"</f>
        <v>30 ans - 34 ans (nés entre 1989 et 1993 )</v>
      </c>
      <c r="B10" s="269"/>
      <c r="C10" s="254"/>
      <c r="D10" s="254"/>
      <c r="E10" s="254"/>
      <c r="F10" s="254"/>
      <c r="G10" s="254"/>
      <c r="H10" s="267"/>
      <c r="I10" s="46"/>
    </row>
    <row r="11" spans="1:10" hidden="1" x14ac:dyDescent="0.3">
      <c r="A11" s="372" t="str">
        <f>"35 ans - 39 ans (nés entre "&amp;SURVEY_YEAR-39&amp;" et "&amp;SURVEY_YEAR-35&amp;" )"</f>
        <v>35 ans - 39 ans (nés entre 1984 et 1988 )</v>
      </c>
      <c r="B11" s="269"/>
      <c r="C11" s="254"/>
      <c r="D11" s="254"/>
      <c r="E11" s="254"/>
      <c r="F11" s="254"/>
      <c r="G11" s="254"/>
      <c r="H11" s="267"/>
      <c r="I11" s="46"/>
    </row>
    <row r="12" spans="1:10" hidden="1" x14ac:dyDescent="0.3">
      <c r="A12" s="372" t="str">
        <f>"40 ans - 44 ans (nés entre "&amp;SURVEY_YEAR-44&amp;" et "&amp;SURVEY_YEAR-40&amp;" )"</f>
        <v>40 ans - 44 ans (nés entre 1979 et 1983 )</v>
      </c>
      <c r="B12" s="269"/>
      <c r="C12" s="254"/>
      <c r="D12" s="254"/>
      <c r="E12" s="254"/>
      <c r="F12" s="254"/>
      <c r="G12" s="254"/>
      <c r="H12" s="267"/>
      <c r="I12" s="46"/>
    </row>
    <row r="13" spans="1:10" hidden="1" x14ac:dyDescent="0.3">
      <c r="A13" s="372" t="str">
        <f>"45 ans - 49 ans (nés entre "&amp;SURVEY_YEAR-49&amp;" et "&amp;SURVEY_YEAR-45&amp;" )"</f>
        <v>45 ans - 49 ans (nés entre 1974 et 1978 )</v>
      </c>
      <c r="B13" s="269"/>
      <c r="C13" s="254"/>
      <c r="D13" s="254"/>
      <c r="E13" s="254"/>
      <c r="F13" s="254"/>
      <c r="G13" s="254"/>
      <c r="H13" s="267"/>
      <c r="I13" s="46"/>
    </row>
    <row r="14" spans="1:10" hidden="1" x14ac:dyDescent="0.3">
      <c r="A14" s="372" t="str">
        <f>"50 ans - 54 ans (nés entre "&amp;SURVEY_YEAR-54&amp;" et "&amp;SURVEY_YEAR-50&amp;" )"</f>
        <v>50 ans - 54 ans (nés entre 1969 et 1973 )</v>
      </c>
      <c r="B14" s="270"/>
      <c r="C14" s="254"/>
      <c r="D14" s="254"/>
      <c r="E14" s="254"/>
      <c r="F14" s="254"/>
      <c r="G14" s="254"/>
      <c r="H14" s="267"/>
      <c r="I14" s="46"/>
    </row>
    <row r="15" spans="1:10" hidden="1" x14ac:dyDescent="0.3">
      <c r="A15" s="372" t="str">
        <f>"55 ans - 59 ans (nés entre "&amp;SURVEY_YEAR-59&amp;" et "&amp;SURVEY_YEAR-55&amp;" )"</f>
        <v>55 ans - 59 ans (nés entre 1964 et 1968 )</v>
      </c>
      <c r="B15" s="270"/>
      <c r="C15" s="254"/>
      <c r="D15" s="254"/>
      <c r="E15" s="254"/>
      <c r="F15" s="254"/>
      <c r="G15" s="254"/>
      <c r="H15" s="267"/>
      <c r="I15" s="46"/>
    </row>
    <row r="16" spans="1:10" hidden="1" x14ac:dyDescent="0.3">
      <c r="A16" s="372" t="str">
        <f>"60 ans - 62 ans (nés entre "&amp;SURVEY_YEAR-62&amp;" et "&amp;SURVEY_YEAR-60&amp;" )"</f>
        <v>60 ans - 62 ans (nés entre 1961 et 1963 )</v>
      </c>
      <c r="B16" s="270"/>
      <c r="C16" s="254"/>
      <c r="D16" s="254"/>
      <c r="E16" s="254"/>
      <c r="F16" s="254"/>
      <c r="G16" s="254"/>
      <c r="H16" s="267"/>
      <c r="I16" s="46"/>
    </row>
    <row r="17" spans="1:10" hidden="1" x14ac:dyDescent="0.3">
      <c r="A17" s="372" t="str">
        <f>"63 ans - 64 ans (nés entre "&amp;SURVEY_YEAR-64&amp;" et "&amp;SURVEY_YEAR-63&amp;" )"</f>
        <v>63 ans - 64 ans (nés entre 1959 et 1960 )</v>
      </c>
      <c r="B17" s="270"/>
      <c r="C17" s="254"/>
      <c r="D17" s="254"/>
      <c r="E17" s="254"/>
      <c r="F17" s="254"/>
      <c r="G17" s="254"/>
      <c r="H17" s="267"/>
      <c r="I17" s="46"/>
    </row>
    <row r="18" spans="1:10" hidden="1" x14ac:dyDescent="0.3">
      <c r="A18" s="372" t="str">
        <f>"65 ans - 67 ans (nés entre "&amp;SURVEY_YEAR-67&amp;" et "&amp;SURVEY_YEAR-65&amp;" )"</f>
        <v>65 ans - 67 ans (nés entre 1956 et 1958 )</v>
      </c>
      <c r="B18" s="270"/>
      <c r="C18" s="254"/>
      <c r="D18" s="254"/>
      <c r="E18" s="254"/>
      <c r="F18" s="254"/>
      <c r="G18" s="254"/>
      <c r="H18" s="267"/>
      <c r="I18" s="46"/>
    </row>
    <row r="19" spans="1:10" hidden="1" x14ac:dyDescent="0.3">
      <c r="A19" s="16" t="str">
        <f>"&gt; 67 ans (nés avant "&amp;SURVEY_YEAR-67&amp;" )"</f>
        <v>&gt; 67 ans (nés avant 1956 )</v>
      </c>
      <c r="B19" s="270"/>
      <c r="C19" s="254"/>
      <c r="D19" s="254"/>
      <c r="E19" s="254"/>
      <c r="F19" s="254"/>
      <c r="G19" s="254"/>
      <c r="H19" s="271"/>
      <c r="I19" s="46"/>
    </row>
    <row r="20" spans="1:10" ht="25.5" hidden="1" customHeight="1" x14ac:dyDescent="0.3">
      <c r="A20" s="272" t="s">
        <v>405</v>
      </c>
      <c r="B20" s="271"/>
      <c r="C20" s="271"/>
      <c r="D20" s="271"/>
      <c r="E20" s="273"/>
      <c r="F20" s="271"/>
      <c r="G20" s="271"/>
      <c r="H20" s="271"/>
      <c r="I20" s="46"/>
    </row>
    <row r="21" spans="1:10" x14ac:dyDescent="0.3">
      <c r="B21" s="274"/>
      <c r="C21" s="274"/>
      <c r="D21" s="274"/>
      <c r="E21" s="274"/>
      <c r="F21" s="274"/>
      <c r="G21" s="274"/>
      <c r="H21" s="275"/>
      <c r="I21" s="46"/>
    </row>
    <row r="22" spans="1:10" x14ac:dyDescent="0.3">
      <c r="A22" s="31"/>
      <c r="B22" s="31"/>
      <c r="C22" s="31"/>
      <c r="D22" s="31"/>
      <c r="E22" s="31"/>
      <c r="F22" s="31"/>
      <c r="G22" s="31"/>
      <c r="H22" s="31"/>
      <c r="I22" s="276"/>
    </row>
    <row r="23" spans="1:10" x14ac:dyDescent="0.3">
      <c r="A23" s="10"/>
      <c r="B23" s="10"/>
      <c r="C23" s="10"/>
      <c r="D23" s="10"/>
      <c r="E23" s="10"/>
      <c r="F23" s="10"/>
      <c r="G23" s="10"/>
      <c r="H23" s="10"/>
      <c r="I23" s="10"/>
      <c r="J23" s="10"/>
    </row>
    <row r="25" spans="1:10" x14ac:dyDescent="0.3">
      <c r="B25" s="274"/>
      <c r="C25" s="274"/>
      <c r="D25" s="274"/>
      <c r="E25" s="274"/>
      <c r="F25" s="274"/>
      <c r="G25" s="274"/>
      <c r="H25" s="275"/>
      <c r="I25" s="275"/>
    </row>
    <row r="26" spans="1:10" x14ac:dyDescent="0.3">
      <c r="B26" s="274"/>
      <c r="C26" s="274"/>
      <c r="D26" s="274"/>
      <c r="E26" s="274"/>
      <c r="F26" s="274"/>
      <c r="G26" s="274"/>
      <c r="H26" s="275"/>
      <c r="I26" s="275"/>
    </row>
    <row r="27" spans="1:10" x14ac:dyDescent="0.3">
      <c r="B27" s="274"/>
      <c r="C27" s="274"/>
      <c r="D27" s="274"/>
      <c r="E27" s="274"/>
      <c r="F27" s="274"/>
      <c r="G27" s="274"/>
      <c r="H27" s="275"/>
      <c r="I27" s="275"/>
    </row>
    <row r="28" spans="1:10" x14ac:dyDescent="0.3">
      <c r="B28" s="274"/>
      <c r="C28" s="274"/>
      <c r="D28" s="274"/>
      <c r="E28" s="274"/>
      <c r="F28" s="274"/>
      <c r="G28" s="274"/>
      <c r="H28" s="275"/>
      <c r="I28" s="275"/>
    </row>
    <row r="29" spans="1:10" x14ac:dyDescent="0.3">
      <c r="B29" s="274"/>
      <c r="C29" s="274"/>
      <c r="D29" s="274"/>
      <c r="E29" s="274"/>
      <c r="F29" s="274"/>
      <c r="G29" s="274"/>
      <c r="H29" s="275"/>
      <c r="I29" s="275"/>
    </row>
    <row r="30" spans="1:10" x14ac:dyDescent="0.3">
      <c r="B30" s="274"/>
      <c r="C30" s="274"/>
      <c r="D30" s="274"/>
      <c r="E30" s="274"/>
      <c r="F30" s="274"/>
      <c r="G30" s="274"/>
      <c r="H30" s="275"/>
      <c r="I30" s="275"/>
    </row>
    <row r="31" spans="1:10" x14ac:dyDescent="0.3">
      <c r="B31" s="274"/>
      <c r="C31" s="274"/>
      <c r="D31" s="274"/>
      <c r="E31" s="274"/>
      <c r="F31" s="274"/>
      <c r="G31" s="274"/>
      <c r="H31" s="275"/>
      <c r="I31" s="275"/>
    </row>
    <row r="32" spans="1:10" x14ac:dyDescent="0.3">
      <c r="B32" s="274"/>
      <c r="C32" s="274"/>
      <c r="D32" s="274"/>
      <c r="E32" s="274"/>
      <c r="F32" s="274"/>
      <c r="G32" s="274"/>
      <c r="H32" s="275"/>
      <c r="I32" s="275"/>
    </row>
    <row r="33" spans="2:9" x14ac:dyDescent="0.3">
      <c r="B33" s="274"/>
      <c r="C33" s="274"/>
      <c r="D33" s="274"/>
      <c r="E33" s="274"/>
      <c r="F33" s="274"/>
      <c r="G33" s="274"/>
      <c r="H33" s="275"/>
      <c r="I33" s="275"/>
    </row>
    <row r="34" spans="2:9" x14ac:dyDescent="0.3">
      <c r="B34" s="274"/>
      <c r="C34" s="274"/>
      <c r="D34" s="274"/>
      <c r="E34" s="274"/>
      <c r="F34" s="274"/>
      <c r="G34" s="274"/>
      <c r="H34" s="275"/>
      <c r="I34" s="275"/>
    </row>
    <row r="35" spans="2:9" x14ac:dyDescent="0.3">
      <c r="B35" s="274"/>
      <c r="C35" s="274"/>
      <c r="D35" s="274"/>
      <c r="E35" s="274"/>
      <c r="F35" s="274"/>
      <c r="G35" s="274"/>
      <c r="H35" s="275"/>
      <c r="I35" s="275"/>
    </row>
    <row r="36" spans="2:9" x14ac:dyDescent="0.3">
      <c r="B36" s="274"/>
      <c r="C36" s="274"/>
      <c r="D36" s="274"/>
      <c r="E36" s="274"/>
      <c r="F36" s="274"/>
      <c r="G36" s="274"/>
      <c r="H36" s="275"/>
      <c r="I36" s="275"/>
    </row>
    <row r="37" spans="2:9" x14ac:dyDescent="0.3">
      <c r="B37" s="274"/>
      <c r="C37" s="274"/>
      <c r="D37" s="274"/>
      <c r="E37" s="274"/>
      <c r="F37" s="274"/>
      <c r="G37" s="274"/>
      <c r="H37" s="275"/>
      <c r="I37" s="275"/>
    </row>
    <row r="38" spans="2:9" x14ac:dyDescent="0.3">
      <c r="B38" s="274"/>
      <c r="C38" s="274"/>
      <c r="D38" s="274"/>
      <c r="E38" s="274"/>
      <c r="F38" s="274"/>
      <c r="G38" s="274"/>
      <c r="H38" s="275"/>
      <c r="I38" s="275"/>
    </row>
    <row r="39" spans="2:9" x14ac:dyDescent="0.3">
      <c r="B39" s="274"/>
      <c r="C39" s="274"/>
      <c r="D39" s="274"/>
      <c r="E39" s="274"/>
      <c r="F39" s="274"/>
      <c r="G39" s="274"/>
      <c r="H39" s="275"/>
      <c r="I39" s="275"/>
    </row>
    <row r="40" spans="2:9" x14ac:dyDescent="0.3">
      <c r="B40" s="274"/>
      <c r="C40" s="274"/>
      <c r="D40" s="274"/>
      <c r="E40" s="274"/>
      <c r="F40" s="274"/>
      <c r="G40" s="274"/>
      <c r="H40" s="275"/>
      <c r="I40" s="275"/>
    </row>
    <row r="41" spans="2:9" x14ac:dyDescent="0.3">
      <c r="B41" s="274"/>
      <c r="C41" s="274"/>
      <c r="D41" s="274"/>
      <c r="E41" s="274"/>
      <c r="F41" s="274"/>
      <c r="G41" s="274"/>
      <c r="H41" s="275"/>
      <c r="I41" s="275"/>
    </row>
    <row r="42" spans="2:9" x14ac:dyDescent="0.3">
      <c r="B42" s="274"/>
      <c r="C42" s="274"/>
      <c r="D42" s="274"/>
      <c r="E42" s="274"/>
      <c r="F42" s="274"/>
      <c r="G42" s="274"/>
      <c r="H42" s="275"/>
      <c r="I42" s="275"/>
    </row>
    <row r="43" spans="2:9" x14ac:dyDescent="0.3">
      <c r="B43" s="274"/>
      <c r="C43" s="274"/>
      <c r="D43" s="274"/>
      <c r="E43" s="274"/>
      <c r="F43" s="274"/>
      <c r="G43" s="274"/>
      <c r="H43" s="275"/>
      <c r="I43" s="275"/>
    </row>
    <row r="44" spans="2:9" x14ac:dyDescent="0.3">
      <c r="B44" s="274"/>
      <c r="C44" s="274"/>
      <c r="D44" s="274"/>
      <c r="E44" s="274"/>
      <c r="F44" s="274"/>
      <c r="G44" s="274"/>
      <c r="H44" s="275"/>
      <c r="I44" s="275"/>
    </row>
    <row r="45" spans="2:9" x14ac:dyDescent="0.3">
      <c r="B45" s="274"/>
      <c r="C45" s="274"/>
      <c r="D45" s="274"/>
      <c r="E45" s="274"/>
      <c r="F45" s="274"/>
      <c r="G45" s="274"/>
      <c r="H45" s="275"/>
      <c r="I45" s="275"/>
    </row>
    <row r="46" spans="2:9" x14ac:dyDescent="0.3">
      <c r="B46" s="274"/>
      <c r="C46" s="274"/>
      <c r="D46" s="274"/>
      <c r="E46" s="274"/>
      <c r="F46" s="274"/>
      <c r="G46" s="274"/>
      <c r="H46" s="275"/>
      <c r="I46" s="275"/>
    </row>
    <row r="47" spans="2:9" x14ac:dyDescent="0.3">
      <c r="B47" s="274"/>
      <c r="C47" s="274"/>
      <c r="D47" s="274"/>
      <c r="E47" s="274"/>
      <c r="F47" s="274"/>
      <c r="G47" s="274"/>
      <c r="H47" s="275"/>
      <c r="I47" s="275"/>
    </row>
    <row r="48" spans="2:9" x14ac:dyDescent="0.3">
      <c r="B48" s="274"/>
      <c r="C48" s="274"/>
      <c r="D48" s="274"/>
      <c r="E48" s="274"/>
      <c r="F48" s="274"/>
      <c r="G48" s="274"/>
      <c r="H48" s="275"/>
      <c r="I48" s="275"/>
    </row>
    <row r="49" spans="2:9" x14ac:dyDescent="0.3">
      <c r="B49" s="274"/>
      <c r="C49" s="274"/>
      <c r="D49" s="274"/>
      <c r="E49" s="274"/>
      <c r="F49" s="274"/>
      <c r="G49" s="274"/>
      <c r="H49" s="275"/>
      <c r="I49" s="275"/>
    </row>
    <row r="50" spans="2:9" x14ac:dyDescent="0.3">
      <c r="B50" s="274"/>
      <c r="C50" s="274"/>
      <c r="D50" s="274"/>
      <c r="E50" s="274"/>
      <c r="F50" s="274"/>
      <c r="G50" s="274"/>
      <c r="H50" s="275"/>
      <c r="I50" s="275"/>
    </row>
    <row r="51" spans="2:9" x14ac:dyDescent="0.3">
      <c r="B51" s="274"/>
      <c r="C51" s="274"/>
      <c r="D51" s="274"/>
      <c r="E51" s="274"/>
      <c r="F51" s="274"/>
      <c r="G51" s="274"/>
      <c r="H51" s="275"/>
      <c r="I51" s="275"/>
    </row>
    <row r="52" spans="2:9" x14ac:dyDescent="0.3">
      <c r="B52" s="274"/>
      <c r="C52" s="274"/>
      <c r="D52" s="274"/>
      <c r="E52" s="274"/>
      <c r="F52" s="274"/>
      <c r="G52" s="274"/>
      <c r="H52" s="275"/>
      <c r="I52" s="275"/>
    </row>
    <row r="53" spans="2:9" x14ac:dyDescent="0.3">
      <c r="B53" s="274"/>
      <c r="C53" s="274"/>
      <c r="D53" s="274"/>
      <c r="E53" s="274"/>
      <c r="F53" s="274"/>
      <c r="G53" s="274"/>
      <c r="H53" s="275"/>
      <c r="I53" s="275"/>
    </row>
    <row r="54" spans="2:9" x14ac:dyDescent="0.3">
      <c r="B54" s="274"/>
      <c r="C54" s="274"/>
      <c r="D54" s="274"/>
      <c r="E54" s="274"/>
      <c r="F54" s="274"/>
      <c r="G54" s="274"/>
      <c r="H54" s="275"/>
      <c r="I54" s="275"/>
    </row>
    <row r="55" spans="2:9" x14ac:dyDescent="0.3">
      <c r="B55" s="274"/>
      <c r="C55" s="274"/>
      <c r="D55" s="274"/>
      <c r="E55" s="274"/>
      <c r="F55" s="274"/>
      <c r="G55" s="274"/>
      <c r="H55" s="275"/>
      <c r="I55" s="275"/>
    </row>
    <row r="56" spans="2:9" x14ac:dyDescent="0.3">
      <c r="B56" s="274"/>
      <c r="C56" s="274"/>
      <c r="D56" s="274"/>
      <c r="E56" s="274"/>
      <c r="F56" s="274"/>
      <c r="G56" s="274"/>
      <c r="H56" s="275"/>
      <c r="I56" s="275"/>
    </row>
    <row r="57" spans="2:9" x14ac:dyDescent="0.3">
      <c r="B57" s="274"/>
      <c r="C57" s="274"/>
      <c r="D57" s="274"/>
      <c r="E57" s="274"/>
      <c r="F57" s="274"/>
      <c r="G57" s="274"/>
      <c r="H57" s="275"/>
      <c r="I57" s="275"/>
    </row>
    <row r="58" spans="2:9" x14ac:dyDescent="0.3">
      <c r="B58" s="274"/>
      <c r="C58" s="274"/>
      <c r="D58" s="274"/>
      <c r="E58" s="274"/>
      <c r="F58" s="274"/>
      <c r="G58" s="274"/>
      <c r="H58" s="275"/>
      <c r="I58" s="275"/>
    </row>
    <row r="59" spans="2:9" x14ac:dyDescent="0.3">
      <c r="B59" s="274"/>
      <c r="C59" s="274"/>
      <c r="D59" s="274"/>
      <c r="E59" s="274"/>
      <c r="F59" s="274"/>
      <c r="G59" s="274"/>
      <c r="H59" s="275"/>
      <c r="I59" s="275"/>
    </row>
    <row r="60" spans="2:9" x14ac:dyDescent="0.3">
      <c r="B60" s="274"/>
      <c r="C60" s="274"/>
      <c r="D60" s="274"/>
      <c r="E60" s="274"/>
      <c r="F60" s="274"/>
      <c r="G60" s="274"/>
      <c r="H60" s="275"/>
      <c r="I60" s="275"/>
    </row>
    <row r="61" spans="2:9" x14ac:dyDescent="0.3">
      <c r="B61" s="274"/>
      <c r="C61" s="274"/>
      <c r="D61" s="274"/>
      <c r="E61" s="274"/>
      <c r="F61" s="274"/>
      <c r="G61" s="274"/>
      <c r="H61" s="275"/>
      <c r="I61" s="275"/>
    </row>
    <row r="62" spans="2:9" x14ac:dyDescent="0.3">
      <c r="B62" s="274"/>
      <c r="C62" s="274"/>
      <c r="D62" s="274"/>
      <c r="E62" s="274"/>
      <c r="F62" s="274"/>
      <c r="G62" s="274"/>
      <c r="H62" s="275"/>
      <c r="I62" s="275"/>
    </row>
    <row r="63" spans="2:9" x14ac:dyDescent="0.3">
      <c r="B63" s="274"/>
      <c r="C63" s="274"/>
      <c r="D63" s="274"/>
      <c r="E63" s="274"/>
      <c r="F63" s="274"/>
      <c r="G63" s="274"/>
      <c r="H63" s="275"/>
      <c r="I63" s="275"/>
    </row>
    <row r="64" spans="2:9" x14ac:dyDescent="0.3">
      <c r="B64" s="274"/>
      <c r="C64" s="274"/>
      <c r="D64" s="274"/>
      <c r="E64" s="274"/>
      <c r="F64" s="274"/>
      <c r="G64" s="274"/>
      <c r="H64" s="275"/>
      <c r="I64" s="275"/>
    </row>
    <row r="65" spans="2:9" x14ac:dyDescent="0.3">
      <c r="B65" s="274"/>
      <c r="C65" s="274"/>
      <c r="D65" s="274"/>
      <c r="E65" s="274"/>
      <c r="F65" s="274"/>
      <c r="G65" s="274"/>
      <c r="H65" s="275"/>
      <c r="I65" s="275"/>
    </row>
    <row r="66" spans="2:9" x14ac:dyDescent="0.3">
      <c r="B66" s="277"/>
      <c r="C66" s="277"/>
      <c r="D66" s="277"/>
      <c r="E66" s="277"/>
      <c r="F66" s="277"/>
      <c r="G66" s="277"/>
      <c r="H66" s="278"/>
      <c r="I66" s="278"/>
    </row>
    <row r="67" spans="2:9" x14ac:dyDescent="0.3">
      <c r="B67" s="277"/>
      <c r="C67" s="277"/>
      <c r="D67" s="277"/>
      <c r="E67" s="277"/>
      <c r="F67" s="277"/>
      <c r="G67" s="277"/>
      <c r="H67" s="278"/>
      <c r="I67" s="278"/>
    </row>
    <row r="68" spans="2:9" x14ac:dyDescent="0.3">
      <c r="B68" s="277"/>
      <c r="C68" s="277"/>
      <c r="D68" s="277"/>
      <c r="E68" s="277"/>
      <c r="F68" s="277"/>
      <c r="G68" s="277"/>
      <c r="H68" s="278"/>
      <c r="I68" s="278"/>
    </row>
    <row r="69" spans="2:9" x14ac:dyDescent="0.3">
      <c r="B69" s="277"/>
      <c r="C69" s="277"/>
      <c r="D69" s="277"/>
      <c r="E69" s="277"/>
      <c r="F69" s="277"/>
      <c r="G69" s="277"/>
      <c r="H69" s="278"/>
      <c r="I69" s="278"/>
    </row>
    <row r="70" spans="2:9" x14ac:dyDescent="0.3">
      <c r="B70" s="277"/>
      <c r="C70" s="277"/>
      <c r="D70" s="277"/>
      <c r="E70" s="277"/>
      <c r="F70" s="277"/>
      <c r="G70" s="277"/>
      <c r="H70" s="278"/>
      <c r="I70" s="278"/>
    </row>
    <row r="71" spans="2:9" x14ac:dyDescent="0.3">
      <c r="B71" s="277"/>
      <c r="C71" s="277"/>
      <c r="D71" s="277"/>
      <c r="E71" s="277"/>
      <c r="F71" s="277"/>
      <c r="G71" s="277"/>
      <c r="H71" s="278"/>
      <c r="I71" s="278"/>
    </row>
    <row r="72" spans="2:9" x14ac:dyDescent="0.3">
      <c r="B72" s="277"/>
      <c r="C72" s="277"/>
      <c r="D72" s="277"/>
      <c r="E72" s="277"/>
      <c r="F72" s="277"/>
      <c r="G72" s="277"/>
      <c r="H72" s="278"/>
      <c r="I72" s="278"/>
    </row>
    <row r="73" spans="2:9" x14ac:dyDescent="0.3">
      <c r="B73" s="277"/>
      <c r="C73" s="277"/>
      <c r="D73" s="277"/>
      <c r="E73" s="277"/>
      <c r="F73" s="277"/>
      <c r="G73" s="277"/>
      <c r="H73" s="278"/>
      <c r="I73" s="278"/>
    </row>
    <row r="74" spans="2:9" x14ac:dyDescent="0.3">
      <c r="B74" s="277"/>
      <c r="C74" s="277"/>
      <c r="D74" s="277"/>
      <c r="E74" s="277"/>
      <c r="F74" s="277"/>
      <c r="G74" s="277"/>
      <c r="H74" s="278"/>
      <c r="I74" s="278"/>
    </row>
    <row r="75" spans="2:9" x14ac:dyDescent="0.3">
      <c r="B75" s="277"/>
      <c r="C75" s="277"/>
      <c r="D75" s="277"/>
      <c r="E75" s="277"/>
      <c r="F75" s="277"/>
      <c r="G75" s="277"/>
      <c r="H75" s="278"/>
      <c r="I75" s="278"/>
    </row>
  </sheetData>
  <sheetProtection formatCells="0" formatColumns="0" formatRows="0" insertColumns="0" insertRows="0" insertHyperlinks="0" deleteColumns="0" deleteRows="0" sort="0" autoFilter="0" pivotTables="0"/>
  <mergeCells count="2">
    <mergeCell ref="A2:I2"/>
    <mergeCell ref="A4:C4"/>
  </mergeCells>
  <conditionalFormatting sqref="B6:G6">
    <cfRule type="cellIs" dxfId="13" priority="1" operator="equal">
      <formula>""</formula>
    </cfRule>
  </conditionalFormatting>
  <conditionalFormatting sqref="A6">
    <cfRule type="cellIs" dxfId="12" priority="2" operator="equal">
      <formula>""</formula>
    </cfRule>
  </conditionalFormatting>
  <printOptions horizontalCentered="1"/>
  <pageMargins left="0.23622047244093999" right="0.59055118110236005" top="0.39370078740157" bottom="0.78740157480314998" header="0.39370078740157" footer="0.55118110236219997"/>
  <pageSetup paperSize="9" scale="23" orientation="portrait"/>
  <headerFooter alignWithMargins="0">
    <oddFooter>&amp;L&amp;8&amp;A&amp;R&amp;8R&amp;&amp;D 2022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showGridLines="0" zoomScale="55" zoomScaleNormal="55" workbookViewId="0">
      <pane ySplit="1" topLeftCell="A2" activePane="bottomLeft" state="frozen"/>
      <selection pane="bottomLeft" activeCell="P6" sqref="P6"/>
    </sheetView>
  </sheetViews>
  <sheetFormatPr baseColWidth="10" defaultColWidth="8.88671875" defaultRowHeight="14.4" x14ac:dyDescent="0.3"/>
  <cols>
    <col min="1" max="1" width="39.33203125" style="25" customWidth="1"/>
    <col min="2" max="2" width="16.44140625" style="25" hidden="1" customWidth="1"/>
    <col min="3" max="8" width="16.44140625" style="25" customWidth="1"/>
    <col min="9" max="9" width="12.8867187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79"/>
      <c r="J1" s="8"/>
    </row>
    <row r="2" spans="1:10" ht="22.5" customHeight="1" x14ac:dyDescent="0.3">
      <c r="A2" s="493" t="str">
        <f>"Répartition des personnels titulaires par tranche d'âge et par sexe en personne physique (PP) au 31/12/" &amp; SURVEY_YEAR &amp; " "</f>
        <v xml:space="preserve">Répartition des personnels titulaires par tranche d'âge et par sexe en personne physique (PP) au 31/12/2023 </v>
      </c>
      <c r="B2" s="494"/>
      <c r="C2" s="494"/>
      <c r="D2" s="494"/>
      <c r="E2" s="494"/>
      <c r="F2" s="494"/>
      <c r="G2" s="494"/>
      <c r="H2" s="494"/>
      <c r="I2" s="494"/>
    </row>
    <row r="3" spans="1:10" ht="15.75" customHeight="1" x14ac:dyDescent="0.3">
      <c r="A3" s="495" t="s">
        <v>398</v>
      </c>
      <c r="B3" s="495"/>
      <c r="C3" s="495"/>
      <c r="D3" s="263"/>
      <c r="E3" s="263"/>
      <c r="F3" s="263"/>
      <c r="G3" s="263"/>
      <c r="I3" s="46"/>
    </row>
    <row r="4" spans="1:10" ht="15.75" customHeight="1" x14ac:dyDescent="0.3">
      <c r="A4" s="495" t="str">
        <f>"Femmes en Personnes Physiques* (PP) au 31/12/" &amp; SURVEY_YEAR</f>
        <v>Femmes en Personnes Physiques* (PP) au 31/12/2023</v>
      </c>
      <c r="B4" s="495"/>
      <c r="C4" s="495"/>
      <c r="D4" s="263"/>
      <c r="E4" s="263"/>
      <c r="F4" s="263"/>
      <c r="G4" s="263"/>
      <c r="H4" s="263"/>
      <c r="I4" s="263"/>
    </row>
    <row r="5" spans="1:10" ht="15.75" customHeight="1" x14ac:dyDescent="0.3">
      <c r="D5" s="263"/>
      <c r="E5" s="263"/>
      <c r="F5" s="263"/>
      <c r="G5" s="263"/>
      <c r="H5" s="263"/>
      <c r="I5" s="263"/>
    </row>
    <row r="6" spans="1:10" s="7" customFormat="1" ht="48" hidden="1" customHeight="1" x14ac:dyDescent="0.25">
      <c r="A6" s="220" t="s">
        <v>357</v>
      </c>
      <c r="B6" s="220"/>
      <c r="C6" s="220" t="s">
        <v>358</v>
      </c>
      <c r="D6" s="220" t="s">
        <v>359</v>
      </c>
      <c r="E6" s="378" t="s">
        <v>360</v>
      </c>
      <c r="F6" s="220" t="s">
        <v>361</v>
      </c>
      <c r="G6" s="220" t="s">
        <v>362</v>
      </c>
      <c r="H6" s="233" t="s">
        <v>363</v>
      </c>
      <c r="J6" s="8"/>
    </row>
    <row r="7" spans="1:10" hidden="1" x14ac:dyDescent="0.3">
      <c r="A7" s="264"/>
      <c r="B7" s="265" t="s">
        <v>399</v>
      </c>
      <c r="C7" s="265" t="s">
        <v>400</v>
      </c>
      <c r="D7" s="265" t="s">
        <v>401</v>
      </c>
      <c r="E7" s="265" t="s">
        <v>402</v>
      </c>
      <c r="F7" s="265" t="s">
        <v>403</v>
      </c>
      <c r="G7" s="265" t="s">
        <v>404</v>
      </c>
      <c r="H7" s="264"/>
      <c r="I7" s="46"/>
    </row>
    <row r="8" spans="1:10" hidden="1" x14ac:dyDescent="0.3">
      <c r="A8" s="16" t="str">
        <f>"&lt; 25 ans (né après "&amp;SURVEY_YEAR-25&amp;" )"</f>
        <v>&lt; 25 ans (né après 1998 )</v>
      </c>
      <c r="B8" s="266"/>
      <c r="C8" s="254"/>
      <c r="D8" s="254"/>
      <c r="E8" s="254"/>
      <c r="F8" s="254"/>
      <c r="G8" s="254"/>
      <c r="H8" s="267"/>
      <c r="I8" s="46"/>
    </row>
    <row r="9" spans="1:10" hidden="1" x14ac:dyDescent="0.3">
      <c r="A9" s="371" t="str">
        <f>"25 ans - 29 ans (nés entre "&amp;SURVEY_YEAR-29&amp;" et "&amp;SURVEY_YEAR-25&amp;" )"</f>
        <v>25 ans - 29 ans (nés entre 1994 et 1998 )</v>
      </c>
      <c r="B9" s="268"/>
      <c r="C9" s="254"/>
      <c r="D9" s="254"/>
      <c r="E9" s="254"/>
      <c r="F9" s="254"/>
      <c r="G9" s="254"/>
      <c r="H9" s="267"/>
      <c r="I9" s="46"/>
    </row>
    <row r="10" spans="1:10" hidden="1" x14ac:dyDescent="0.3">
      <c r="A10" s="372" t="str">
        <f>"30 ans - 34 ans (nés entre "&amp;SURVEY_YEAR-34&amp;" et "&amp;SURVEY_YEAR-30&amp;" )"</f>
        <v>30 ans - 34 ans (nés entre 1989 et 1993 )</v>
      </c>
      <c r="B10" s="269"/>
      <c r="C10" s="254"/>
      <c r="D10" s="254"/>
      <c r="E10" s="254"/>
      <c r="F10" s="254"/>
      <c r="G10" s="254"/>
      <c r="H10" s="267"/>
      <c r="I10" s="46"/>
    </row>
    <row r="11" spans="1:10" hidden="1" x14ac:dyDescent="0.3">
      <c r="A11" s="372" t="str">
        <f>"35 ans - 39 ans (nés entre "&amp;SURVEY_YEAR-39&amp;" et "&amp;SURVEY_YEAR-35&amp;" )"</f>
        <v>35 ans - 39 ans (nés entre 1984 et 1988 )</v>
      </c>
      <c r="B11" s="269"/>
      <c r="C11" s="254"/>
      <c r="D11" s="254"/>
      <c r="E11" s="254"/>
      <c r="F11" s="254"/>
      <c r="G11" s="254"/>
      <c r="H11" s="267"/>
      <c r="I11" s="46"/>
    </row>
    <row r="12" spans="1:10" hidden="1" x14ac:dyDescent="0.3">
      <c r="A12" s="372" t="str">
        <f>"40 ans - 44 ans (nés entre "&amp;SURVEY_YEAR-44&amp;" et "&amp;SURVEY_YEAR-40&amp;" )"</f>
        <v>40 ans - 44 ans (nés entre 1979 et 1983 )</v>
      </c>
      <c r="B12" s="269"/>
      <c r="C12" s="254"/>
      <c r="D12" s="254"/>
      <c r="E12" s="254"/>
      <c r="F12" s="254"/>
      <c r="G12" s="254"/>
      <c r="H12" s="267"/>
      <c r="I12" s="46"/>
    </row>
    <row r="13" spans="1:10" hidden="1" x14ac:dyDescent="0.3">
      <c r="A13" s="372" t="str">
        <f>"45 ans - 49 ans (nés entre "&amp;SURVEY_YEAR-49&amp;" et "&amp;SURVEY_YEAR-45&amp;" )"</f>
        <v>45 ans - 49 ans (nés entre 1974 et 1978 )</v>
      </c>
      <c r="B13" s="269"/>
      <c r="C13" s="254"/>
      <c r="D13" s="254"/>
      <c r="E13" s="254"/>
      <c r="F13" s="254"/>
      <c r="G13" s="254"/>
      <c r="H13" s="267"/>
      <c r="I13" s="46"/>
    </row>
    <row r="14" spans="1:10" hidden="1" x14ac:dyDescent="0.3">
      <c r="A14" s="372" t="str">
        <f>"50 ans - 54 ans (nés entre "&amp;SURVEY_YEAR-54&amp;" et "&amp;SURVEY_YEAR-50&amp;" )"</f>
        <v>50 ans - 54 ans (nés entre 1969 et 1973 )</v>
      </c>
      <c r="B14" s="270"/>
      <c r="C14" s="254"/>
      <c r="D14" s="254"/>
      <c r="E14" s="254"/>
      <c r="F14" s="254"/>
      <c r="G14" s="254"/>
      <c r="H14" s="267"/>
      <c r="I14" s="46"/>
    </row>
    <row r="15" spans="1:10" hidden="1" x14ac:dyDescent="0.3">
      <c r="A15" s="372" t="str">
        <f>"55 ans - 59 ans (nés entre "&amp;SURVEY_YEAR-59&amp;" et "&amp;SURVEY_YEAR-55&amp;" )"</f>
        <v>55 ans - 59 ans (nés entre 1964 et 1968 )</v>
      </c>
      <c r="B15" s="270"/>
      <c r="C15" s="254"/>
      <c r="D15" s="254"/>
      <c r="E15" s="254"/>
      <c r="F15" s="254"/>
      <c r="G15" s="254"/>
      <c r="H15" s="267"/>
      <c r="I15" s="46"/>
    </row>
    <row r="16" spans="1:10" hidden="1" x14ac:dyDescent="0.3">
      <c r="A16" s="372" t="str">
        <f>"60 ans - 62 ans (nés entre "&amp;SURVEY_YEAR-62&amp;" et "&amp;SURVEY_YEAR-60&amp;" )"</f>
        <v>60 ans - 62 ans (nés entre 1961 et 1963 )</v>
      </c>
      <c r="B16" s="270"/>
      <c r="C16" s="254"/>
      <c r="D16" s="254"/>
      <c r="E16" s="254"/>
      <c r="F16" s="254"/>
      <c r="G16" s="254"/>
      <c r="H16" s="267"/>
      <c r="I16" s="46"/>
    </row>
    <row r="17" spans="1:9" hidden="1" x14ac:dyDescent="0.3">
      <c r="A17" s="372" t="str">
        <f>"63 ans - 64 ans (nés entre "&amp;SURVEY_YEAR-64&amp;" et "&amp;SURVEY_YEAR-63&amp;" )"</f>
        <v>63 ans - 64 ans (nés entre 1959 et 1960 )</v>
      </c>
      <c r="B17" s="270"/>
      <c r="C17" s="254"/>
      <c r="D17" s="254"/>
      <c r="E17" s="254"/>
      <c r="F17" s="254"/>
      <c r="G17" s="254"/>
      <c r="H17" s="267"/>
      <c r="I17" s="46"/>
    </row>
    <row r="18" spans="1:9" hidden="1" x14ac:dyDescent="0.3">
      <c r="A18" s="372" t="str">
        <f>"65 ans - 67 ans (nés entre "&amp;SURVEY_YEAR-67&amp;" et "&amp;SURVEY_YEAR-65&amp;" )"</f>
        <v>65 ans - 67 ans (nés entre 1956 et 1958 )</v>
      </c>
      <c r="B18" s="270"/>
      <c r="C18" s="254"/>
      <c r="D18" s="254"/>
      <c r="E18" s="254"/>
      <c r="F18" s="254"/>
      <c r="G18" s="254"/>
      <c r="H18" s="267"/>
      <c r="I18" s="46"/>
    </row>
    <row r="19" spans="1:9" hidden="1" x14ac:dyDescent="0.3">
      <c r="A19" s="16" t="str">
        <f>"&gt; 67 ans (nés avant "&amp;SURVEY_YEAR-67&amp;" )"</f>
        <v>&gt; 67 ans (nés avant 1956 )</v>
      </c>
      <c r="B19" s="270"/>
      <c r="C19" s="254"/>
      <c r="D19" s="254"/>
      <c r="E19" s="254"/>
      <c r="F19" s="254"/>
      <c r="G19" s="254"/>
      <c r="H19" s="271"/>
      <c r="I19" s="46"/>
    </row>
    <row r="20" spans="1:9" ht="25.5" hidden="1" customHeight="1" x14ac:dyDescent="0.3">
      <c r="A20" s="272" t="s">
        <v>406</v>
      </c>
      <c r="B20" s="271"/>
      <c r="C20" s="271"/>
      <c r="D20" s="271"/>
      <c r="E20" s="273"/>
      <c r="F20" s="271"/>
      <c r="G20" s="271"/>
      <c r="H20" s="271"/>
      <c r="I20" s="46"/>
    </row>
    <row r="21" spans="1:9" x14ac:dyDescent="0.3">
      <c r="A21" s="31"/>
      <c r="B21" s="31"/>
      <c r="C21" s="31"/>
      <c r="D21" s="31"/>
      <c r="E21" s="31"/>
      <c r="F21" s="31"/>
      <c r="G21" s="31"/>
      <c r="H21" s="31"/>
      <c r="I21" s="31"/>
    </row>
    <row r="22" spans="1:9" x14ac:dyDescent="0.3">
      <c r="B22" s="274"/>
      <c r="C22" s="274"/>
      <c r="D22" s="274"/>
      <c r="E22" s="274"/>
      <c r="F22" s="274"/>
      <c r="G22" s="274"/>
      <c r="H22" s="275"/>
      <c r="I22" s="275"/>
    </row>
    <row r="23" spans="1:9" x14ac:dyDescent="0.3">
      <c r="B23" s="274"/>
      <c r="C23" s="274"/>
      <c r="D23" s="274"/>
      <c r="E23" s="274"/>
      <c r="F23" s="274"/>
      <c r="G23" s="274"/>
      <c r="H23" s="275"/>
      <c r="I23" s="275"/>
    </row>
    <row r="24" spans="1:9" x14ac:dyDescent="0.3">
      <c r="B24" s="274"/>
      <c r="C24" s="274"/>
      <c r="D24" s="274"/>
      <c r="E24" s="274"/>
      <c r="F24" s="274"/>
      <c r="G24" s="274"/>
      <c r="H24" s="275"/>
      <c r="I24" s="275"/>
    </row>
    <row r="25" spans="1:9" x14ac:dyDescent="0.3">
      <c r="B25" s="274"/>
      <c r="C25" s="274"/>
      <c r="D25" s="274"/>
      <c r="E25" s="274"/>
      <c r="F25" s="274"/>
      <c r="G25" s="274"/>
      <c r="H25" s="275"/>
      <c r="I25" s="275"/>
    </row>
    <row r="26" spans="1:9" x14ac:dyDescent="0.3">
      <c r="B26" s="274"/>
      <c r="C26" s="274"/>
      <c r="D26" s="274"/>
      <c r="E26" s="274"/>
      <c r="F26" s="274"/>
      <c r="G26" s="274"/>
      <c r="H26" s="275"/>
      <c r="I26" s="275"/>
    </row>
    <row r="27" spans="1:9" x14ac:dyDescent="0.3">
      <c r="B27" s="274"/>
      <c r="C27" s="274"/>
      <c r="D27" s="274"/>
      <c r="E27" s="274"/>
      <c r="F27" s="274"/>
      <c r="G27" s="274"/>
      <c r="H27" s="275"/>
      <c r="I27" s="275"/>
    </row>
    <row r="28" spans="1:9" x14ac:dyDescent="0.3">
      <c r="B28" s="274"/>
      <c r="C28" s="274"/>
      <c r="D28" s="274"/>
      <c r="E28" s="274"/>
      <c r="F28" s="274"/>
      <c r="G28" s="274"/>
      <c r="H28" s="275"/>
      <c r="I28" s="275"/>
    </row>
    <row r="29" spans="1:9" x14ac:dyDescent="0.3">
      <c r="B29" s="274"/>
      <c r="C29" s="274"/>
      <c r="D29" s="274"/>
      <c r="E29" s="274"/>
      <c r="F29" s="274"/>
      <c r="G29" s="274"/>
      <c r="H29" s="275"/>
      <c r="I29" s="275"/>
    </row>
    <row r="30" spans="1:9" x14ac:dyDescent="0.3">
      <c r="B30" s="274"/>
      <c r="C30" s="274"/>
      <c r="D30" s="274"/>
      <c r="E30" s="274"/>
      <c r="F30" s="274"/>
      <c r="G30" s="274"/>
      <c r="H30" s="275"/>
      <c r="I30" s="275"/>
    </row>
    <row r="31" spans="1:9" x14ac:dyDescent="0.3">
      <c r="B31" s="274"/>
      <c r="C31" s="274"/>
      <c r="D31" s="274"/>
      <c r="E31" s="274"/>
      <c r="F31" s="274"/>
      <c r="G31" s="274"/>
      <c r="H31" s="275"/>
      <c r="I31" s="275"/>
    </row>
    <row r="32" spans="1:9" x14ac:dyDescent="0.3">
      <c r="B32" s="274"/>
      <c r="C32" s="274"/>
      <c r="D32" s="274"/>
      <c r="E32" s="274"/>
      <c r="F32" s="274"/>
      <c r="G32" s="274"/>
      <c r="H32" s="275"/>
      <c r="I32" s="275"/>
    </row>
    <row r="33" spans="2:9" x14ac:dyDescent="0.3">
      <c r="B33" s="274"/>
      <c r="C33" s="274"/>
      <c r="D33" s="274"/>
      <c r="E33" s="274"/>
      <c r="F33" s="274"/>
      <c r="G33" s="274"/>
      <c r="H33" s="275"/>
      <c r="I33" s="275"/>
    </row>
    <row r="34" spans="2:9" x14ac:dyDescent="0.3">
      <c r="B34" s="274"/>
      <c r="C34" s="274"/>
      <c r="D34" s="274"/>
      <c r="E34" s="274"/>
      <c r="F34" s="274"/>
      <c r="G34" s="274"/>
      <c r="H34" s="275"/>
      <c r="I34" s="275"/>
    </row>
    <row r="35" spans="2:9" x14ac:dyDescent="0.3">
      <c r="B35" s="274"/>
      <c r="C35" s="274"/>
      <c r="D35" s="274"/>
      <c r="E35" s="274"/>
      <c r="F35" s="274"/>
      <c r="G35" s="274"/>
      <c r="H35" s="275"/>
      <c r="I35" s="275"/>
    </row>
    <row r="36" spans="2:9" x14ac:dyDescent="0.3">
      <c r="B36" s="274"/>
      <c r="C36" s="274"/>
      <c r="D36" s="274"/>
      <c r="E36" s="274"/>
      <c r="F36" s="274"/>
      <c r="G36" s="274"/>
      <c r="H36" s="275"/>
      <c r="I36" s="275"/>
    </row>
    <row r="37" spans="2:9" x14ac:dyDescent="0.3">
      <c r="B37" s="274"/>
      <c r="C37" s="274"/>
      <c r="D37" s="274"/>
      <c r="E37" s="274"/>
      <c r="F37" s="274"/>
      <c r="G37" s="274"/>
      <c r="H37" s="275"/>
      <c r="I37" s="275"/>
    </row>
    <row r="38" spans="2:9" x14ac:dyDescent="0.3">
      <c r="B38" s="274"/>
      <c r="C38" s="274"/>
      <c r="D38" s="274"/>
      <c r="E38" s="274"/>
      <c r="F38" s="274"/>
      <c r="G38" s="274"/>
      <c r="H38" s="275"/>
      <c r="I38" s="275"/>
    </row>
    <row r="39" spans="2:9" x14ac:dyDescent="0.3">
      <c r="B39" s="274"/>
      <c r="C39" s="274"/>
      <c r="D39" s="274"/>
      <c r="E39" s="274"/>
      <c r="F39" s="274"/>
      <c r="G39" s="274"/>
      <c r="H39" s="275"/>
      <c r="I39" s="275"/>
    </row>
    <row r="40" spans="2:9" x14ac:dyDescent="0.3">
      <c r="B40" s="274"/>
      <c r="C40" s="274"/>
      <c r="D40" s="274"/>
      <c r="E40" s="274"/>
      <c r="F40" s="274"/>
      <c r="G40" s="274"/>
      <c r="H40" s="275"/>
      <c r="I40" s="275"/>
    </row>
    <row r="41" spans="2:9" x14ac:dyDescent="0.3">
      <c r="B41" s="274"/>
      <c r="C41" s="274"/>
      <c r="D41" s="274"/>
      <c r="E41" s="274"/>
      <c r="F41" s="274"/>
      <c r="G41" s="274"/>
      <c r="H41" s="275"/>
      <c r="I41" s="275"/>
    </row>
    <row r="42" spans="2:9" x14ac:dyDescent="0.3">
      <c r="B42" s="274"/>
      <c r="C42" s="274"/>
      <c r="D42" s="274"/>
      <c r="E42" s="274"/>
      <c r="F42" s="274"/>
      <c r="G42" s="274"/>
      <c r="H42" s="275"/>
      <c r="I42" s="275"/>
    </row>
    <row r="43" spans="2:9" x14ac:dyDescent="0.3">
      <c r="B43" s="274"/>
      <c r="C43" s="274"/>
      <c r="D43" s="274"/>
      <c r="E43" s="274"/>
      <c r="F43" s="274"/>
      <c r="G43" s="274"/>
      <c r="H43" s="275"/>
      <c r="I43" s="275"/>
    </row>
    <row r="44" spans="2:9" x14ac:dyDescent="0.3">
      <c r="B44" s="274"/>
      <c r="C44" s="274"/>
      <c r="D44" s="274"/>
      <c r="E44" s="274"/>
      <c r="F44" s="274"/>
      <c r="G44" s="274"/>
      <c r="H44" s="275"/>
      <c r="I44" s="275"/>
    </row>
    <row r="45" spans="2:9" x14ac:dyDescent="0.3">
      <c r="B45" s="274"/>
      <c r="C45" s="274"/>
      <c r="D45" s="274"/>
      <c r="E45" s="274"/>
      <c r="F45" s="274"/>
      <c r="G45" s="274"/>
      <c r="H45" s="275"/>
      <c r="I45" s="275"/>
    </row>
    <row r="46" spans="2:9" x14ac:dyDescent="0.3">
      <c r="B46" s="274"/>
      <c r="C46" s="274"/>
      <c r="D46" s="274"/>
      <c r="E46" s="274"/>
      <c r="F46" s="274"/>
      <c r="G46" s="274"/>
      <c r="H46" s="275"/>
      <c r="I46" s="275"/>
    </row>
    <row r="47" spans="2:9" x14ac:dyDescent="0.3">
      <c r="B47" s="274"/>
      <c r="C47" s="274"/>
      <c r="D47" s="274"/>
      <c r="E47" s="274"/>
      <c r="F47" s="274"/>
      <c r="G47" s="274"/>
      <c r="H47" s="275"/>
      <c r="I47" s="275"/>
    </row>
    <row r="48" spans="2:9" x14ac:dyDescent="0.3">
      <c r="B48" s="274"/>
      <c r="C48" s="274"/>
      <c r="D48" s="274"/>
      <c r="E48" s="274"/>
      <c r="F48" s="274"/>
      <c r="G48" s="274"/>
      <c r="H48" s="275"/>
      <c r="I48" s="275"/>
    </row>
    <row r="49" spans="2:9" x14ac:dyDescent="0.3">
      <c r="B49" s="274"/>
      <c r="C49" s="274"/>
      <c r="D49" s="274"/>
      <c r="E49" s="274"/>
      <c r="F49" s="274"/>
      <c r="G49" s="274"/>
      <c r="H49" s="275"/>
      <c r="I49" s="275"/>
    </row>
    <row r="50" spans="2:9" x14ac:dyDescent="0.3">
      <c r="B50" s="274"/>
      <c r="C50" s="274"/>
      <c r="D50" s="274"/>
      <c r="E50" s="274"/>
      <c r="F50" s="274"/>
      <c r="G50" s="274"/>
      <c r="H50" s="275"/>
      <c r="I50" s="275"/>
    </row>
    <row r="51" spans="2:9" x14ac:dyDescent="0.3">
      <c r="B51" s="274"/>
      <c r="C51" s="274"/>
      <c r="D51" s="274"/>
      <c r="E51" s="274"/>
      <c r="F51" s="274"/>
      <c r="G51" s="274"/>
      <c r="H51" s="275"/>
      <c r="I51" s="275"/>
    </row>
    <row r="52" spans="2:9" x14ac:dyDescent="0.3">
      <c r="B52" s="274"/>
      <c r="C52" s="274"/>
      <c r="D52" s="274"/>
      <c r="E52" s="274"/>
      <c r="F52" s="274"/>
      <c r="G52" s="274"/>
      <c r="H52" s="275"/>
      <c r="I52" s="275"/>
    </row>
    <row r="53" spans="2:9" x14ac:dyDescent="0.3">
      <c r="B53" s="274"/>
      <c r="C53" s="274"/>
      <c r="D53" s="274"/>
      <c r="E53" s="274"/>
      <c r="F53" s="274"/>
      <c r="G53" s="274"/>
      <c r="H53" s="275"/>
      <c r="I53" s="275"/>
    </row>
    <row r="54" spans="2:9" x14ac:dyDescent="0.3">
      <c r="B54" s="274"/>
      <c r="C54" s="274"/>
      <c r="D54" s="274"/>
      <c r="E54" s="274"/>
      <c r="F54" s="274"/>
      <c r="G54" s="274"/>
      <c r="H54" s="275"/>
      <c r="I54" s="275"/>
    </row>
    <row r="55" spans="2:9" x14ac:dyDescent="0.3">
      <c r="B55" s="274"/>
      <c r="C55" s="274"/>
      <c r="D55" s="274"/>
      <c r="E55" s="274"/>
      <c r="F55" s="274"/>
      <c r="G55" s="274"/>
      <c r="H55" s="275"/>
      <c r="I55" s="275"/>
    </row>
    <row r="56" spans="2:9" x14ac:dyDescent="0.3">
      <c r="B56" s="274"/>
      <c r="C56" s="274"/>
      <c r="D56" s="274"/>
      <c r="E56" s="274"/>
      <c r="F56" s="274"/>
      <c r="G56" s="274"/>
      <c r="H56" s="275"/>
      <c r="I56" s="275"/>
    </row>
    <row r="57" spans="2:9" x14ac:dyDescent="0.3">
      <c r="B57" s="274"/>
      <c r="C57" s="274"/>
      <c r="D57" s="274"/>
      <c r="E57" s="274"/>
      <c r="F57" s="274"/>
      <c r="G57" s="274"/>
      <c r="H57" s="275"/>
      <c r="I57" s="275"/>
    </row>
    <row r="58" spans="2:9" x14ac:dyDescent="0.3">
      <c r="B58" s="274"/>
      <c r="C58" s="274"/>
      <c r="D58" s="274"/>
      <c r="E58" s="274"/>
      <c r="F58" s="274"/>
      <c r="G58" s="274"/>
      <c r="H58" s="275"/>
      <c r="I58" s="275"/>
    </row>
    <row r="59" spans="2:9" x14ac:dyDescent="0.3">
      <c r="B59" s="274"/>
      <c r="C59" s="274"/>
      <c r="D59" s="274"/>
      <c r="E59" s="274"/>
      <c r="F59" s="274"/>
      <c r="G59" s="274"/>
      <c r="H59" s="275"/>
      <c r="I59" s="275"/>
    </row>
    <row r="60" spans="2:9" x14ac:dyDescent="0.3">
      <c r="B60" s="277"/>
      <c r="C60" s="277"/>
      <c r="D60" s="277"/>
      <c r="E60" s="277"/>
      <c r="F60" s="277"/>
      <c r="G60" s="277"/>
      <c r="H60" s="278"/>
      <c r="I60" s="278"/>
    </row>
    <row r="61" spans="2:9" x14ac:dyDescent="0.3">
      <c r="B61" s="277"/>
      <c r="C61" s="277"/>
      <c r="D61" s="277"/>
      <c r="E61" s="277"/>
      <c r="F61" s="277"/>
      <c r="G61" s="277"/>
      <c r="H61" s="278"/>
      <c r="I61" s="278"/>
    </row>
    <row r="62" spans="2:9" x14ac:dyDescent="0.3">
      <c r="B62" s="277"/>
      <c r="C62" s="277"/>
      <c r="D62" s="277"/>
      <c r="E62" s="277"/>
      <c r="F62" s="277"/>
      <c r="G62" s="277"/>
      <c r="H62" s="278"/>
      <c r="I62" s="278"/>
    </row>
    <row r="63" spans="2:9" x14ac:dyDescent="0.3">
      <c r="B63" s="277"/>
      <c r="C63" s="277"/>
      <c r="D63" s="277"/>
      <c r="E63" s="277"/>
      <c r="F63" s="277"/>
      <c r="G63" s="277"/>
      <c r="H63" s="278"/>
      <c r="I63" s="278"/>
    </row>
    <row r="64" spans="2:9" x14ac:dyDescent="0.3">
      <c r="B64" s="277"/>
      <c r="C64" s="277"/>
      <c r="D64" s="277"/>
      <c r="E64" s="277"/>
      <c r="F64" s="277"/>
      <c r="G64" s="277"/>
      <c r="H64" s="278"/>
      <c r="I64" s="278"/>
    </row>
    <row r="65" spans="2:9" x14ac:dyDescent="0.3">
      <c r="B65" s="277"/>
      <c r="C65" s="277"/>
      <c r="D65" s="277"/>
      <c r="E65" s="277"/>
      <c r="F65" s="277"/>
      <c r="G65" s="277"/>
      <c r="H65" s="278"/>
      <c r="I65" s="278"/>
    </row>
    <row r="66" spans="2:9" x14ac:dyDescent="0.3">
      <c r="B66" s="277"/>
      <c r="C66" s="277"/>
      <c r="D66" s="277"/>
      <c r="E66" s="277"/>
      <c r="F66" s="277"/>
      <c r="G66" s="277"/>
      <c r="H66" s="278"/>
      <c r="I66" s="278"/>
    </row>
    <row r="67" spans="2:9" x14ac:dyDescent="0.3">
      <c r="B67" s="277"/>
      <c r="C67" s="277"/>
      <c r="D67" s="277"/>
      <c r="E67" s="277"/>
      <c r="F67" s="277"/>
      <c r="G67" s="277"/>
      <c r="H67" s="278"/>
      <c r="I67" s="278"/>
    </row>
    <row r="68" spans="2:9" x14ac:dyDescent="0.3">
      <c r="B68" s="277"/>
      <c r="C68" s="277"/>
      <c r="D68" s="277"/>
      <c r="E68" s="277"/>
      <c r="F68" s="277"/>
      <c r="G68" s="277"/>
      <c r="H68" s="278"/>
      <c r="I68" s="278"/>
    </row>
    <row r="69" spans="2:9" x14ac:dyDescent="0.3">
      <c r="B69" s="277"/>
      <c r="C69" s="277"/>
      <c r="D69" s="277"/>
      <c r="E69" s="277"/>
      <c r="F69" s="277"/>
      <c r="G69" s="277"/>
      <c r="H69" s="278"/>
      <c r="I69" s="278"/>
    </row>
  </sheetData>
  <sheetProtection formatCells="0" formatColumns="0" formatRows="0" insertColumns="0" insertRows="0" insertHyperlinks="0" deleteColumns="0" deleteRows="0" sort="0" autoFilter="0" pivotTables="0"/>
  <mergeCells count="3">
    <mergeCell ref="A2:I2"/>
    <mergeCell ref="A3:C3"/>
    <mergeCell ref="A4:C4"/>
  </mergeCells>
  <conditionalFormatting sqref="B6:G6">
    <cfRule type="cellIs" dxfId="11" priority="1" operator="equal">
      <formula>""</formula>
    </cfRule>
  </conditionalFormatting>
  <conditionalFormatting sqref="A6">
    <cfRule type="cellIs" dxfId="10" priority="2" operator="equal">
      <formula>""</formula>
    </cfRule>
  </conditionalFormatting>
  <printOptions horizontalCentered="1"/>
  <pageMargins left="0.23622047244093999" right="0.59055118110236005" top="0.39370078740157" bottom="0.78740157480314998" header="0.39370078740157" footer="0.55118110236219997"/>
  <pageSetup paperSize="9" scale="23" orientation="portrait"/>
  <headerFooter alignWithMargins="0">
    <oddFooter>&amp;L&amp;8&amp;A&amp;R&amp;8R&amp;&amp;D 2022</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2"/>
  <sheetViews>
    <sheetView showGridLines="0" tabSelected="1" zoomScale="70" zoomScaleNormal="70" workbookViewId="0">
      <selection activeCell="A6" sqref="A6"/>
    </sheetView>
  </sheetViews>
  <sheetFormatPr baseColWidth="10" defaultColWidth="8.88671875" defaultRowHeight="14.4" x14ac:dyDescent="0.3"/>
  <cols>
    <col min="1" max="1" width="67.88671875" customWidth="1"/>
    <col min="2" max="2" width="29.88671875" style="4" customWidth="1"/>
    <col min="3" max="3" width="5.5546875" customWidth="1"/>
    <col min="4" max="4" width="11.5546875" customWidth="1"/>
    <col min="5" max="6" width="3.44140625" customWidth="1"/>
    <col min="7" max="7" width="4.6640625" customWidth="1"/>
    <col min="8" max="9" width="3.44140625" customWidth="1"/>
    <col min="10" max="10" width="3.88671875" style="343" customWidth="1"/>
  </cols>
  <sheetData>
    <row r="1" spans="1:7" x14ac:dyDescent="0.3">
      <c r="A1" s="1"/>
      <c r="B1" s="2"/>
    </row>
    <row r="2" spans="1:7" ht="21" customHeight="1" x14ac:dyDescent="0.3">
      <c r="A2" s="344" t="s">
        <v>32</v>
      </c>
      <c r="B2" s="345"/>
    </row>
    <row r="3" spans="1:7" ht="13.5" customHeight="1" x14ac:dyDescent="0.3">
      <c r="A3" s="346"/>
    </row>
    <row r="4" spans="1:7" x14ac:dyDescent="0.3">
      <c r="A4" s="348" t="s">
        <v>33</v>
      </c>
      <c r="B4" s="347">
        <v>2023</v>
      </c>
    </row>
    <row r="5" spans="1:7" ht="28.8" customHeight="1" x14ac:dyDescent="0.3">
      <c r="A5" s="348" t="s">
        <v>34</v>
      </c>
      <c r="B5" s="507" t="s">
        <v>494</v>
      </c>
    </row>
    <row r="6" spans="1:7" ht="13.5" customHeight="1" x14ac:dyDescent="0.3">
      <c r="A6" s="348" t="s">
        <v>35</v>
      </c>
      <c r="B6" s="349"/>
    </row>
    <row r="7" spans="1:7" ht="13.5" customHeight="1" x14ac:dyDescent="0.3">
      <c r="A7" s="348"/>
      <c r="B7" s="350"/>
    </row>
    <row r="8" spans="1:7" ht="50.25" customHeight="1" x14ac:dyDescent="0.3">
      <c r="A8" s="348" t="s">
        <v>36</v>
      </c>
      <c r="B8" s="349"/>
    </row>
    <row r="9" spans="1:7" x14ac:dyDescent="0.3">
      <c r="A9" s="348"/>
      <c r="B9" s="351"/>
    </row>
    <row r="10" spans="1:7" ht="22.5" customHeight="1" x14ac:dyDescent="0.3">
      <c r="A10" s="348" t="s">
        <v>37</v>
      </c>
      <c r="B10" s="352"/>
    </row>
    <row r="11" spans="1:7" x14ac:dyDescent="0.3">
      <c r="A11" s="353"/>
      <c r="B11" s="354"/>
    </row>
    <row r="12" spans="1:7" x14ac:dyDescent="0.3">
      <c r="A12" s="3" t="s">
        <v>38</v>
      </c>
      <c r="B12" s="352"/>
    </row>
    <row r="13" spans="1:7" x14ac:dyDescent="0.3">
      <c r="A13" s="354" t="s">
        <v>39</v>
      </c>
      <c r="B13" s="352"/>
      <c r="D13" s="25"/>
      <c r="G13" s="25"/>
    </row>
    <row r="14" spans="1:7" x14ac:dyDescent="0.3">
      <c r="A14" s="354" t="s">
        <v>40</v>
      </c>
      <c r="B14" s="352"/>
      <c r="G14" s="25"/>
    </row>
    <row r="15" spans="1:7" x14ac:dyDescent="0.3">
      <c r="A15" s="354" t="s">
        <v>41</v>
      </c>
      <c r="B15" s="352"/>
      <c r="G15" s="25"/>
    </row>
    <row r="16" spans="1:7" x14ac:dyDescent="0.3">
      <c r="A16" s="353"/>
      <c r="B16" s="354"/>
      <c r="G16" s="25"/>
    </row>
    <row r="17" spans="1:9" x14ac:dyDescent="0.3">
      <c r="A17" s="355" t="s">
        <v>42</v>
      </c>
      <c r="B17" s="382"/>
      <c r="G17" s="25"/>
    </row>
    <row r="18" spans="1:9" x14ac:dyDescent="0.3">
      <c r="A18" s="4"/>
      <c r="B18" s="357"/>
      <c r="G18" s="25"/>
    </row>
    <row r="19" spans="1:9" ht="50.25" customHeight="1" x14ac:dyDescent="0.3">
      <c r="A19" s="355" t="s">
        <v>43</v>
      </c>
      <c r="B19" s="356"/>
      <c r="G19" s="25"/>
    </row>
    <row r="20" spans="1:9" x14ac:dyDescent="0.3">
      <c r="G20" s="25"/>
    </row>
    <row r="21" spans="1:9" ht="37.5" customHeight="1" x14ac:dyDescent="0.3">
      <c r="A21" s="355" t="str">
        <f>"Effectif total rémunéré en PP au 31/12/" &amp; SURVEY_YEAR</f>
        <v>Effectif total rémunéré en PP au 31/12/2023</v>
      </c>
      <c r="B21" s="356">
        <v>0</v>
      </c>
      <c r="G21" s="25"/>
    </row>
    <row r="22" spans="1:9" x14ac:dyDescent="0.3">
      <c r="A22" s="358"/>
      <c r="B22" s="359"/>
      <c r="G22" s="25"/>
    </row>
    <row r="23" spans="1:9" ht="36.75" customHeight="1" x14ac:dyDescent="0.3">
      <c r="A23" s="355" t="str">
        <f>"Budget total HT de l’organisme en " &amp; SURVEY_YEAR &amp; " en milliers €"</f>
        <v>Budget total HT de l’organisme en 2023 en milliers €</v>
      </c>
      <c r="B23" s="356">
        <v>0</v>
      </c>
      <c r="G23" s="25"/>
    </row>
    <row r="24" spans="1:9" x14ac:dyDescent="0.3">
      <c r="A24" s="358"/>
      <c r="G24" s="25"/>
    </row>
    <row r="25" spans="1:9" ht="41.25" customHeight="1" x14ac:dyDescent="0.3">
      <c r="A25" s="360" t="s">
        <v>44</v>
      </c>
      <c r="B25" s="356"/>
      <c r="G25" s="25"/>
    </row>
    <row r="26" spans="1:9" x14ac:dyDescent="0.3">
      <c r="A26" s="360"/>
      <c r="B26" s="6"/>
    </row>
    <row r="27" spans="1:9" ht="20.25" customHeight="1" x14ac:dyDescent="0.3"/>
    <row r="28" spans="1:9" ht="19.5" hidden="1" customHeight="1" x14ac:dyDescent="0.35">
      <c r="A28" s="361" t="s">
        <v>45</v>
      </c>
      <c r="B28" s="362"/>
      <c r="C28" s="362"/>
    </row>
    <row r="29" spans="1:9" ht="101.25" hidden="1" customHeight="1" x14ac:dyDescent="0.3">
      <c r="A29" s="437" t="s">
        <v>46</v>
      </c>
      <c r="B29" s="437"/>
      <c r="C29" s="437"/>
      <c r="D29" s="437"/>
      <c r="E29" s="363"/>
      <c r="F29" s="363"/>
      <c r="G29" s="363"/>
      <c r="H29" s="363"/>
      <c r="I29" s="363"/>
    </row>
    <row r="30" spans="1:9" ht="24" hidden="1" customHeight="1" x14ac:dyDescent="0.3">
      <c r="A30" s="3" t="str">
        <f>"Votre organisme a-t-il exécuté des travaux de R&amp;D en " &amp; SURVEY_YEAR &amp; " ?"</f>
        <v>Votre organisme a-t-il exécuté des travaux de R&amp;D en 2023 ?</v>
      </c>
      <c r="B30" s="364" t="s">
        <v>47</v>
      </c>
      <c r="D30" s="368" t="s">
        <v>48</v>
      </c>
      <c r="E30" s="365"/>
      <c r="F30" s="365"/>
      <c r="G30" s="365"/>
      <c r="H30" s="365"/>
      <c r="I30" s="365"/>
    </row>
    <row r="31" spans="1:9" x14ac:dyDescent="0.3">
      <c r="G31" s="365"/>
      <c r="H31" s="365"/>
      <c r="I31" s="365"/>
    </row>
    <row r="32" spans="1:9" hidden="1" x14ac:dyDescent="0.3">
      <c r="A32" t="s">
        <v>49</v>
      </c>
    </row>
    <row r="33" spans="1:9" ht="27" customHeight="1" x14ac:dyDescent="0.3"/>
    <row r="34" spans="1:9" ht="30" hidden="1" customHeight="1" x14ac:dyDescent="0.3">
      <c r="A34" s="366" t="str">
        <f>"Votre organisme a-t-il exécuté des travaux de R&amp;D au cours des trois années précédentes (de " &amp; SURVEY_YEAR-3 &amp; " à " &amp; SURVEY_YEAR-1 &amp; ") ?"</f>
        <v>Votre organisme a-t-il exécuté des travaux de R&amp;D au cours des trois années précédentes (de 2020 à 2022) ?</v>
      </c>
      <c r="B34" s="364" t="s">
        <v>47</v>
      </c>
      <c r="D34" s="368" t="s">
        <v>50</v>
      </c>
      <c r="E34" s="367"/>
      <c r="F34" s="367"/>
      <c r="G34" s="367"/>
      <c r="H34" s="367"/>
      <c r="I34" s="367"/>
    </row>
    <row r="35" spans="1:9" ht="32.25" customHeight="1" x14ac:dyDescent="0.3"/>
    <row r="36" spans="1:9" ht="31.5" hidden="1" customHeight="1" x14ac:dyDescent="0.3">
      <c r="A36" s="366" t="str">
        <f>"Votre organisme est-il susceptible d’exécuter des travaux de R&amp;D à l’avenir (i.e. à partir de " &amp; SURVEY_YEAR+1 &amp; ") ?"</f>
        <v>Votre organisme est-il susceptible d’exécuter des travaux de R&amp;D à l’avenir (i.e. à partir de 2024) ?</v>
      </c>
      <c r="B36" s="364" t="s">
        <v>47</v>
      </c>
      <c r="D36" s="368" t="s">
        <v>51</v>
      </c>
      <c r="E36" s="367"/>
      <c r="F36" s="367"/>
      <c r="G36" s="367"/>
      <c r="H36" s="367"/>
      <c r="I36" s="367"/>
    </row>
    <row r="60" ht="31.5" customHeight="1" x14ac:dyDescent="0.3"/>
    <row r="61" ht="31.5" customHeight="1" x14ac:dyDescent="0.3"/>
    <row r="62" ht="31.5" customHeight="1" x14ac:dyDescent="0.3"/>
  </sheetData>
  <sheetProtection formatCells="0" formatColumns="0" formatRows="0" insertColumns="0" insertRows="0" insertHyperlinks="0" deleteColumns="0" deleteRows="0" sort="0" autoFilter="0" pivotTables="0"/>
  <mergeCells count="1">
    <mergeCell ref="A29:D29"/>
  </mergeCells>
  <dataValidations count="3">
    <dataValidation type="list" allowBlank="1" showInputMessage="1" showErrorMessage="1" sqref="B36">
      <formula1>"Oui,Non"</formula1>
    </dataValidation>
    <dataValidation type="list" allowBlank="1" showInputMessage="1" showErrorMessage="1" sqref="B30">
      <formula1>"Oui,Non"</formula1>
    </dataValidation>
    <dataValidation type="list" allowBlank="1" showInputMessage="1" showErrorMessage="1" sqref="B34">
      <formula1>"Oui,Non"</formula1>
    </dataValidation>
  </dataValidations>
  <printOptions horizontalCentered="1"/>
  <pageMargins left="0.23622047244093999" right="0.59055118110236005" top="0.39370078740157" bottom="0.78740157480314998" header="0.39370078740157" footer="0.55118110236219997"/>
  <pageSetup paperSize="9" scale="33" orientation="portrait" r:id="rId1"/>
  <headerFooter alignWithMargins="0">
    <oddFooter>&amp;L&amp;A&amp;RR&amp;&amp;D 2022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7108" r:id="rId4" name="GenerateButton">
              <controlPr defaultSize="0" print="0" autoFill="0" autoPict="0" macro="[0]!GenerateTemplateButton">
                <anchor moveWithCells="1">
                  <from>
                    <xdr:col>0</xdr:col>
                    <xdr:colOff>3192780</xdr:colOff>
                    <xdr:row>3</xdr:row>
                    <xdr:rowOff>137160</xdr:rowOff>
                  </from>
                  <to>
                    <xdr:col>0</xdr:col>
                    <xdr:colOff>4488180</xdr:colOff>
                    <xdr:row>4</xdr:row>
                    <xdr:rowOff>182880</xdr:rowOff>
                  </to>
                </anchor>
              </controlPr>
            </control>
          </mc:Choice>
        </mc:AlternateContent>
        <mc:AlternateContent xmlns:mc="http://schemas.openxmlformats.org/markup-compatibility/2006">
          <mc:Choice Requires="x14">
            <control shapeId="47110" r:id="rId5" name="GenerateAllButton">
              <controlPr defaultSize="0" print="0" autoFill="0" autoPict="0" macro="[0]!GenerateAllTemplateButton">
                <anchor moveWithCells="1">
                  <from>
                    <xdr:col>0</xdr:col>
                    <xdr:colOff>3192780</xdr:colOff>
                    <xdr:row>6</xdr:row>
                    <xdr:rowOff>137160</xdr:rowOff>
                  </from>
                  <to>
                    <xdr:col>0</xdr:col>
                    <xdr:colOff>4488180</xdr:colOff>
                    <xdr:row>7</xdr:row>
                    <xdr:rowOff>449580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showGridLines="0" zoomScale="55" zoomScaleNormal="55" workbookViewId="0">
      <pane ySplit="1" topLeftCell="A2" activePane="bottomLeft" state="frozen"/>
      <selection pane="bottomLeft" activeCell="P6" sqref="P6"/>
    </sheetView>
  </sheetViews>
  <sheetFormatPr baseColWidth="10" defaultColWidth="8.88671875" defaultRowHeight="14.4" x14ac:dyDescent="0.3"/>
  <cols>
    <col min="1" max="1" width="39.33203125" style="25" customWidth="1"/>
    <col min="2" max="2" width="16.44140625" style="25" hidden="1" customWidth="1"/>
    <col min="3" max="8" width="16.44140625" style="25" customWidth="1"/>
    <col min="9" max="9" width="12.8867187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79"/>
      <c r="J1" s="8"/>
    </row>
    <row r="2" spans="1:10" ht="15.75" customHeight="1" x14ac:dyDescent="0.3">
      <c r="A2" s="493" t="str">
        <f>"Répartition des personnels titulaires par tranche d'âge et par sexe en personne physique (PP) au 31/12/" &amp; SURVEY_YEAR &amp; " "</f>
        <v xml:space="preserve">Répartition des personnels titulaires par tranche d'âge et par sexe en personne physique (PP) au 31/12/2023 </v>
      </c>
      <c r="B2" s="494"/>
      <c r="C2" s="494"/>
      <c r="D2" s="494"/>
      <c r="E2" s="494"/>
      <c r="F2" s="494"/>
      <c r="G2" s="494"/>
      <c r="H2" s="494"/>
      <c r="I2" s="494"/>
    </row>
    <row r="3" spans="1:10" s="7" customFormat="1" ht="13.2" x14ac:dyDescent="0.25"/>
    <row r="4" spans="1:10" s="7" customFormat="1" ht="13.2" x14ac:dyDescent="0.25"/>
    <row r="5" spans="1:10" s="7" customFormat="1" ht="13.2" x14ac:dyDescent="0.25"/>
    <row r="6" spans="1:10" ht="63.75" customHeight="1" x14ac:dyDescent="0.3">
      <c r="A6" s="220" t="s">
        <v>357</v>
      </c>
      <c r="B6" s="220"/>
      <c r="C6" s="220" t="s">
        <v>358</v>
      </c>
      <c r="D6" s="220" t="s">
        <v>359</v>
      </c>
      <c r="E6" s="378" t="s">
        <v>360</v>
      </c>
      <c r="F6" s="220" t="s">
        <v>361</v>
      </c>
      <c r="G6" s="220" t="s">
        <v>362</v>
      </c>
      <c r="H6" s="233" t="s">
        <v>363</v>
      </c>
      <c r="I6" s="276"/>
    </row>
    <row r="7" spans="1:10" ht="25.5" hidden="1" customHeight="1" x14ac:dyDescent="0.3">
      <c r="A7" s="272" t="s">
        <v>407</v>
      </c>
      <c r="B7" s="271"/>
      <c r="C7" s="271"/>
      <c r="D7" s="271"/>
      <c r="E7" s="271"/>
      <c r="F7" s="271"/>
      <c r="G7" s="271"/>
      <c r="H7" s="271"/>
      <c r="I7" s="276"/>
    </row>
    <row r="8" spans="1:10" x14ac:dyDescent="0.3">
      <c r="A8" s="31"/>
      <c r="B8" s="31"/>
      <c r="C8" s="31"/>
      <c r="D8" s="31"/>
      <c r="E8" s="31"/>
      <c r="F8" s="31"/>
      <c r="G8" s="31"/>
      <c r="H8" s="31"/>
      <c r="I8" s="276"/>
    </row>
    <row r="9" spans="1:10" x14ac:dyDescent="0.3">
      <c r="A9" s="10"/>
      <c r="B9" s="10"/>
      <c r="C9" s="10"/>
      <c r="D9" s="10"/>
      <c r="E9" s="10"/>
      <c r="F9" s="10"/>
      <c r="G9" s="10"/>
      <c r="H9" s="10"/>
      <c r="I9" s="10"/>
      <c r="J9" s="10"/>
    </row>
    <row r="11" spans="1:10" x14ac:dyDescent="0.3">
      <c r="B11" s="274"/>
      <c r="C11" s="274"/>
      <c r="D11" s="274"/>
      <c r="E11" s="274"/>
      <c r="F11" s="274"/>
      <c r="G11" s="274"/>
      <c r="H11" s="275"/>
      <c r="I11" s="275"/>
    </row>
    <row r="12" spans="1:10" x14ac:dyDescent="0.3">
      <c r="B12" s="274"/>
      <c r="C12" s="274"/>
      <c r="D12" s="274"/>
      <c r="E12" s="274"/>
      <c r="F12" s="274"/>
      <c r="G12" s="274"/>
      <c r="H12" s="275"/>
      <c r="I12" s="275"/>
    </row>
    <row r="13" spans="1:10" x14ac:dyDescent="0.3">
      <c r="B13" s="274"/>
      <c r="C13" s="274"/>
      <c r="D13" s="274"/>
      <c r="E13" s="274"/>
      <c r="F13" s="274"/>
      <c r="G13" s="274"/>
      <c r="H13" s="275"/>
      <c r="I13" s="275"/>
    </row>
    <row r="14" spans="1:10" x14ac:dyDescent="0.3">
      <c r="B14" s="274"/>
      <c r="C14" s="274"/>
      <c r="D14" s="274"/>
      <c r="E14" s="274"/>
      <c r="F14" s="274"/>
      <c r="G14" s="274"/>
      <c r="H14" s="275"/>
      <c r="I14" s="275"/>
    </row>
    <row r="15" spans="1:10" x14ac:dyDescent="0.3">
      <c r="B15" s="274"/>
      <c r="C15" s="274"/>
      <c r="D15" s="274"/>
      <c r="E15" s="274"/>
      <c r="F15" s="274"/>
      <c r="G15" s="274"/>
      <c r="H15" s="275"/>
      <c r="I15" s="275"/>
    </row>
    <row r="16" spans="1:10" x14ac:dyDescent="0.3">
      <c r="B16" s="274"/>
      <c r="C16" s="274"/>
      <c r="D16" s="274"/>
      <c r="E16" s="274"/>
      <c r="F16" s="274"/>
      <c r="G16" s="274"/>
      <c r="H16" s="275"/>
      <c r="I16" s="275"/>
    </row>
    <row r="17" spans="2:9" x14ac:dyDescent="0.3">
      <c r="B17" s="274"/>
      <c r="C17" s="274"/>
      <c r="D17" s="274"/>
      <c r="E17" s="274"/>
      <c r="F17" s="274"/>
      <c r="G17" s="274"/>
      <c r="H17" s="275"/>
      <c r="I17" s="275"/>
    </row>
    <row r="18" spans="2:9" x14ac:dyDescent="0.3">
      <c r="B18" s="274"/>
      <c r="C18" s="274"/>
      <c r="D18" s="274"/>
      <c r="E18" s="274"/>
      <c r="F18" s="274"/>
      <c r="G18" s="274"/>
      <c r="H18" s="275"/>
      <c r="I18" s="275"/>
    </row>
    <row r="19" spans="2:9" x14ac:dyDescent="0.3">
      <c r="B19" s="274"/>
      <c r="C19" s="274"/>
      <c r="D19" s="274"/>
      <c r="E19" s="274"/>
      <c r="F19" s="274"/>
      <c r="G19" s="274"/>
      <c r="H19" s="275"/>
      <c r="I19" s="275"/>
    </row>
    <row r="20" spans="2:9" x14ac:dyDescent="0.3">
      <c r="B20" s="274"/>
      <c r="C20" s="274"/>
      <c r="D20" s="274"/>
      <c r="E20" s="274"/>
      <c r="F20" s="274"/>
      <c r="G20" s="274"/>
      <c r="H20" s="275"/>
      <c r="I20" s="275"/>
    </row>
    <row r="21" spans="2:9" x14ac:dyDescent="0.3">
      <c r="B21" s="274"/>
      <c r="C21" s="274"/>
      <c r="D21" s="274"/>
      <c r="E21" s="274"/>
      <c r="F21" s="274"/>
      <c r="G21" s="274"/>
      <c r="H21" s="275"/>
      <c r="I21" s="275"/>
    </row>
    <row r="22" spans="2:9" x14ac:dyDescent="0.3">
      <c r="B22" s="274"/>
      <c r="C22" s="274"/>
      <c r="D22" s="274"/>
      <c r="E22" s="274"/>
      <c r="F22" s="274"/>
      <c r="G22" s="274"/>
      <c r="H22" s="275"/>
      <c r="I22" s="275"/>
    </row>
    <row r="23" spans="2:9" x14ac:dyDescent="0.3">
      <c r="B23" s="274"/>
      <c r="C23" s="274"/>
      <c r="D23" s="274"/>
      <c r="E23" s="274"/>
      <c r="F23" s="274"/>
      <c r="G23" s="274"/>
      <c r="H23" s="275"/>
      <c r="I23" s="275"/>
    </row>
    <row r="24" spans="2:9" x14ac:dyDescent="0.3">
      <c r="B24" s="274"/>
      <c r="C24" s="274"/>
      <c r="D24" s="274"/>
      <c r="E24" s="274"/>
      <c r="F24" s="274"/>
      <c r="G24" s="274"/>
      <c r="H24" s="275"/>
      <c r="I24" s="275"/>
    </row>
    <row r="25" spans="2:9" x14ac:dyDescent="0.3">
      <c r="B25" s="274"/>
      <c r="C25" s="274"/>
      <c r="D25" s="274"/>
      <c r="E25" s="274"/>
      <c r="F25" s="274"/>
      <c r="G25" s="274"/>
      <c r="H25" s="275"/>
      <c r="I25" s="275"/>
    </row>
    <row r="26" spans="2:9" x14ac:dyDescent="0.3">
      <c r="B26" s="274"/>
      <c r="C26" s="274"/>
      <c r="D26" s="274"/>
      <c r="E26" s="274"/>
      <c r="F26" s="274"/>
      <c r="G26" s="274"/>
      <c r="H26" s="275"/>
      <c r="I26" s="275"/>
    </row>
    <row r="27" spans="2:9" x14ac:dyDescent="0.3">
      <c r="B27" s="274"/>
      <c r="C27" s="274"/>
      <c r="D27" s="274"/>
      <c r="E27" s="274"/>
      <c r="F27" s="274"/>
      <c r="G27" s="274"/>
      <c r="H27" s="275"/>
      <c r="I27" s="275"/>
    </row>
    <row r="28" spans="2:9" x14ac:dyDescent="0.3">
      <c r="B28" s="274"/>
      <c r="C28" s="274"/>
      <c r="D28" s="274"/>
      <c r="E28" s="274"/>
      <c r="F28" s="274"/>
      <c r="G28" s="274"/>
      <c r="H28" s="275"/>
      <c r="I28" s="275"/>
    </row>
    <row r="29" spans="2:9" x14ac:dyDescent="0.3">
      <c r="B29" s="274"/>
      <c r="C29" s="274"/>
      <c r="D29" s="274"/>
      <c r="E29" s="274"/>
      <c r="F29" s="274"/>
      <c r="G29" s="274"/>
      <c r="H29" s="275"/>
      <c r="I29" s="275"/>
    </row>
    <row r="30" spans="2:9" x14ac:dyDescent="0.3">
      <c r="B30" s="274"/>
      <c r="C30" s="274"/>
      <c r="D30" s="274"/>
      <c r="E30" s="274"/>
      <c r="F30" s="274"/>
      <c r="G30" s="274"/>
      <c r="H30" s="275"/>
      <c r="I30" s="275"/>
    </row>
    <row r="31" spans="2:9" x14ac:dyDescent="0.3">
      <c r="B31" s="274"/>
      <c r="C31" s="274"/>
      <c r="D31" s="274"/>
      <c r="E31" s="274"/>
      <c r="F31" s="274"/>
      <c r="G31" s="274"/>
      <c r="H31" s="275"/>
      <c r="I31" s="275"/>
    </row>
    <row r="32" spans="2:9" x14ac:dyDescent="0.3">
      <c r="B32" s="274"/>
      <c r="C32" s="274"/>
      <c r="D32" s="274"/>
      <c r="E32" s="274"/>
      <c r="F32" s="274"/>
      <c r="G32" s="274"/>
      <c r="H32" s="275"/>
      <c r="I32" s="275"/>
    </row>
    <row r="33" spans="2:9" x14ac:dyDescent="0.3">
      <c r="B33" s="274"/>
      <c r="C33" s="274"/>
      <c r="D33" s="274"/>
      <c r="E33" s="274"/>
      <c r="F33" s="274"/>
      <c r="G33" s="274"/>
      <c r="H33" s="275"/>
      <c r="I33" s="275"/>
    </row>
    <row r="34" spans="2:9" x14ac:dyDescent="0.3">
      <c r="B34" s="274"/>
      <c r="C34" s="274"/>
      <c r="D34" s="274"/>
      <c r="E34" s="274"/>
      <c r="F34" s="274"/>
      <c r="G34" s="274"/>
      <c r="H34" s="275"/>
      <c r="I34" s="275"/>
    </row>
    <row r="35" spans="2:9" x14ac:dyDescent="0.3">
      <c r="B35" s="274"/>
      <c r="C35" s="274"/>
      <c r="D35" s="274"/>
      <c r="E35" s="274"/>
      <c r="F35" s="274"/>
      <c r="G35" s="274"/>
      <c r="H35" s="275"/>
      <c r="I35" s="275"/>
    </row>
    <row r="36" spans="2:9" x14ac:dyDescent="0.3">
      <c r="B36" s="274"/>
      <c r="C36" s="274"/>
      <c r="D36" s="274"/>
      <c r="E36" s="274"/>
      <c r="F36" s="274"/>
      <c r="G36" s="274"/>
      <c r="H36" s="275"/>
      <c r="I36" s="275"/>
    </row>
    <row r="37" spans="2:9" x14ac:dyDescent="0.3">
      <c r="B37" s="274"/>
      <c r="C37" s="274"/>
      <c r="D37" s="274"/>
      <c r="E37" s="274"/>
      <c r="F37" s="274"/>
      <c r="G37" s="274"/>
      <c r="H37" s="275"/>
      <c r="I37" s="275"/>
    </row>
    <row r="38" spans="2:9" x14ac:dyDescent="0.3">
      <c r="B38" s="274"/>
      <c r="C38" s="274"/>
      <c r="D38" s="274"/>
      <c r="E38" s="274"/>
      <c r="F38" s="274"/>
      <c r="G38" s="274"/>
      <c r="H38" s="275"/>
      <c r="I38" s="275"/>
    </row>
    <row r="39" spans="2:9" x14ac:dyDescent="0.3">
      <c r="B39" s="274"/>
      <c r="C39" s="274"/>
      <c r="D39" s="274"/>
      <c r="E39" s="274"/>
      <c r="F39" s="274"/>
      <c r="G39" s="274"/>
      <c r="H39" s="275"/>
      <c r="I39" s="275"/>
    </row>
    <row r="40" spans="2:9" x14ac:dyDescent="0.3">
      <c r="B40" s="274"/>
      <c r="C40" s="274"/>
      <c r="D40" s="274"/>
      <c r="E40" s="274"/>
      <c r="F40" s="274"/>
      <c r="G40" s="274"/>
      <c r="H40" s="275"/>
      <c r="I40" s="275"/>
    </row>
    <row r="41" spans="2:9" x14ac:dyDescent="0.3">
      <c r="B41" s="274"/>
      <c r="C41" s="274"/>
      <c r="D41" s="274"/>
      <c r="E41" s="274"/>
      <c r="F41" s="274"/>
      <c r="G41" s="274"/>
      <c r="H41" s="275"/>
      <c r="I41" s="275"/>
    </row>
    <row r="42" spans="2:9" x14ac:dyDescent="0.3">
      <c r="B42" s="274"/>
      <c r="C42" s="274"/>
      <c r="D42" s="274"/>
      <c r="E42" s="274"/>
      <c r="F42" s="274"/>
      <c r="G42" s="274"/>
      <c r="H42" s="275"/>
      <c r="I42" s="275"/>
    </row>
    <row r="43" spans="2:9" x14ac:dyDescent="0.3">
      <c r="B43" s="274"/>
      <c r="C43" s="274"/>
      <c r="D43" s="274"/>
      <c r="E43" s="274"/>
      <c r="F43" s="274"/>
      <c r="G43" s="274"/>
      <c r="H43" s="275"/>
      <c r="I43" s="275"/>
    </row>
    <row r="44" spans="2:9" x14ac:dyDescent="0.3">
      <c r="B44" s="274"/>
      <c r="C44" s="274"/>
      <c r="D44" s="274"/>
      <c r="E44" s="274"/>
      <c r="F44" s="274"/>
      <c r="G44" s="274"/>
      <c r="H44" s="275"/>
      <c r="I44" s="275"/>
    </row>
    <row r="45" spans="2:9" x14ac:dyDescent="0.3">
      <c r="B45" s="274"/>
      <c r="C45" s="274"/>
      <c r="D45" s="274"/>
      <c r="E45" s="274"/>
      <c r="F45" s="274"/>
      <c r="G45" s="274"/>
      <c r="H45" s="275"/>
      <c r="I45" s="275"/>
    </row>
    <row r="46" spans="2:9" x14ac:dyDescent="0.3">
      <c r="B46" s="274"/>
      <c r="C46" s="274"/>
      <c r="D46" s="274"/>
      <c r="E46" s="274"/>
      <c r="F46" s="274"/>
      <c r="G46" s="274"/>
      <c r="H46" s="275"/>
      <c r="I46" s="275"/>
    </row>
    <row r="47" spans="2:9" x14ac:dyDescent="0.3">
      <c r="B47" s="274"/>
      <c r="C47" s="274"/>
      <c r="D47" s="274"/>
      <c r="E47" s="274"/>
      <c r="F47" s="274"/>
      <c r="G47" s="274"/>
      <c r="H47" s="275"/>
      <c r="I47" s="275"/>
    </row>
    <row r="48" spans="2:9" x14ac:dyDescent="0.3">
      <c r="B48" s="274"/>
      <c r="C48" s="274"/>
      <c r="D48" s="274"/>
      <c r="E48" s="274"/>
      <c r="F48" s="274"/>
      <c r="G48" s="274"/>
      <c r="H48" s="275"/>
      <c r="I48" s="275"/>
    </row>
    <row r="49" spans="2:9" x14ac:dyDescent="0.3">
      <c r="B49" s="274"/>
      <c r="C49" s="274"/>
      <c r="D49" s="274"/>
      <c r="E49" s="274"/>
      <c r="F49" s="274"/>
      <c r="G49" s="274"/>
      <c r="H49" s="275"/>
      <c r="I49" s="275"/>
    </row>
    <row r="50" spans="2:9" x14ac:dyDescent="0.3">
      <c r="B50" s="274"/>
      <c r="C50" s="274"/>
      <c r="D50" s="274"/>
      <c r="E50" s="274"/>
      <c r="F50" s="274"/>
      <c r="G50" s="274"/>
      <c r="H50" s="275"/>
      <c r="I50" s="275"/>
    </row>
    <row r="51" spans="2:9" x14ac:dyDescent="0.3">
      <c r="B51" s="274"/>
      <c r="C51" s="274"/>
      <c r="D51" s="274"/>
      <c r="E51" s="274"/>
      <c r="F51" s="274"/>
      <c r="G51" s="274"/>
      <c r="H51" s="275"/>
      <c r="I51" s="275"/>
    </row>
    <row r="52" spans="2:9" x14ac:dyDescent="0.3">
      <c r="B52" s="277"/>
      <c r="C52" s="277"/>
      <c r="D52" s="277"/>
      <c r="E52" s="277"/>
      <c r="F52" s="277"/>
      <c r="G52" s="277"/>
      <c r="H52" s="278"/>
      <c r="I52" s="278"/>
    </row>
    <row r="53" spans="2:9" x14ac:dyDescent="0.3">
      <c r="B53" s="277"/>
      <c r="C53" s="277"/>
      <c r="D53" s="277"/>
      <c r="E53" s="277"/>
      <c r="F53" s="277"/>
      <c r="G53" s="277"/>
      <c r="H53" s="278"/>
      <c r="I53" s="278"/>
    </row>
    <row r="54" spans="2:9" x14ac:dyDescent="0.3">
      <c r="B54" s="277"/>
      <c r="C54" s="277"/>
      <c r="D54" s="277"/>
      <c r="E54" s="277"/>
      <c r="F54" s="277"/>
      <c r="G54" s="277"/>
      <c r="H54" s="278"/>
      <c r="I54" s="278"/>
    </row>
    <row r="55" spans="2:9" x14ac:dyDescent="0.3">
      <c r="B55" s="277"/>
      <c r="C55" s="277"/>
      <c r="D55" s="277"/>
      <c r="E55" s="277"/>
      <c r="F55" s="277"/>
      <c r="G55" s="277"/>
      <c r="H55" s="278"/>
      <c r="I55" s="278"/>
    </row>
    <row r="56" spans="2:9" x14ac:dyDescent="0.3">
      <c r="B56" s="277"/>
      <c r="C56" s="277"/>
      <c r="D56" s="277"/>
      <c r="E56" s="277"/>
      <c r="F56" s="277"/>
      <c r="G56" s="277"/>
      <c r="H56" s="278"/>
      <c r="I56" s="278"/>
    </row>
    <row r="57" spans="2:9" x14ac:dyDescent="0.3">
      <c r="B57" s="277"/>
      <c r="C57" s="277"/>
      <c r="D57" s="277"/>
      <c r="E57" s="277"/>
      <c r="F57" s="277"/>
      <c r="G57" s="277"/>
      <c r="H57" s="278"/>
      <c r="I57" s="278"/>
    </row>
    <row r="58" spans="2:9" x14ac:dyDescent="0.3">
      <c r="B58" s="277"/>
      <c r="C58" s="277"/>
      <c r="D58" s="277"/>
      <c r="E58" s="277"/>
      <c r="F58" s="277"/>
      <c r="G58" s="277"/>
      <c r="H58" s="278"/>
      <c r="I58" s="278"/>
    </row>
    <row r="59" spans="2:9" x14ac:dyDescent="0.3">
      <c r="B59" s="277"/>
      <c r="C59" s="277"/>
      <c r="D59" s="277"/>
      <c r="E59" s="277"/>
      <c r="F59" s="277"/>
      <c r="G59" s="277"/>
      <c r="H59" s="278"/>
      <c r="I59" s="278"/>
    </row>
    <row r="60" spans="2:9" x14ac:dyDescent="0.3">
      <c r="B60" s="277"/>
      <c r="C60" s="277"/>
      <c r="D60" s="277"/>
      <c r="E60" s="277"/>
      <c r="F60" s="277"/>
      <c r="G60" s="277"/>
      <c r="H60" s="278"/>
      <c r="I60" s="278"/>
    </row>
    <row r="61" spans="2:9" x14ac:dyDescent="0.3">
      <c r="B61" s="277"/>
      <c r="C61" s="277"/>
      <c r="D61" s="277"/>
      <c r="E61" s="277"/>
      <c r="F61" s="277"/>
      <c r="G61" s="277"/>
      <c r="H61" s="278"/>
      <c r="I61" s="278"/>
    </row>
  </sheetData>
  <sheetProtection formatCells="0" formatColumns="0" formatRows="0" insertColumns="0" insertRows="0" insertHyperlinks="0" deleteColumns="0" deleteRows="0" sort="0" autoFilter="0" pivotTables="0"/>
  <mergeCells count="1">
    <mergeCell ref="A2:I2"/>
  </mergeCells>
  <conditionalFormatting sqref="B6:G6">
    <cfRule type="cellIs" dxfId="9" priority="1" operator="equal">
      <formula>""</formula>
    </cfRule>
  </conditionalFormatting>
  <conditionalFormatting sqref="A6">
    <cfRule type="cellIs" dxfId="8" priority="2" operator="equal">
      <formula>""</formula>
    </cfRule>
  </conditionalFormatting>
  <printOptions horizontalCentered="1"/>
  <pageMargins left="0.23622047244093999" right="0.59055118110236005" top="0.39370078740157" bottom="0.78740157480314998" header="0.39370078740157" footer="0.55118110236219997"/>
  <pageSetup paperSize="9" scale="29" orientation="portrait"/>
  <headerFooter alignWithMargins="0">
    <oddFooter>&amp;L&amp;8&amp;A&amp;R&amp;8R&amp;&amp;D 2022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showGridLines="0" zoomScale="85" zoomScaleNormal="85" workbookViewId="0">
      <pane ySplit="1" topLeftCell="A2" activePane="bottomLeft" state="frozen"/>
      <selection pane="bottomLeft" activeCell="P6" sqref="P6"/>
    </sheetView>
  </sheetViews>
  <sheetFormatPr baseColWidth="10" defaultColWidth="8.88671875" defaultRowHeight="14.4" x14ac:dyDescent="0.3"/>
  <cols>
    <col min="1" max="1" width="57.5546875" style="281" customWidth="1"/>
    <col min="2" max="3" width="16.44140625" style="25" customWidth="1"/>
    <col min="4" max="4" width="16.5546875" style="25" hidden="1" customWidth="1"/>
    <col min="5" max="5" width="11.44140625" style="7" customWidth="1"/>
    <col min="6" max="9" width="11.44140625" style="25" customWidth="1"/>
    <col min="10" max="10" width="3.88671875" style="8" customWidth="1"/>
    <col min="11" max="11" width="11.44140625" style="25" customWidth="1"/>
  </cols>
  <sheetData>
    <row r="1" spans="1:10" s="7" customFormat="1" ht="13.2" x14ac:dyDescent="0.25">
      <c r="A1" s="18"/>
      <c r="B1" s="19"/>
      <c r="C1" s="25"/>
      <c r="D1" s="25"/>
      <c r="F1" s="25"/>
      <c r="G1" s="25"/>
      <c r="H1" s="25"/>
      <c r="I1" s="25"/>
      <c r="J1" s="8"/>
    </row>
    <row r="2" spans="1:10" s="279" customFormat="1" ht="15.75" customHeight="1" x14ac:dyDescent="0.15">
      <c r="A2" s="493" t="str">
        <f>"Répartition des chercheurs par discipline d'activité exercée en personne physique (PP) au 31/12/" &amp; SURVEY_YEAR &amp; " "</f>
        <v xml:space="preserve">Répartition des chercheurs par discipline d'activité exercée en personne physique (PP) au 31/12/2023 </v>
      </c>
      <c r="B2" s="494"/>
      <c r="C2" s="494"/>
      <c r="D2" s="494"/>
      <c r="E2" s="494"/>
      <c r="F2" s="494"/>
      <c r="G2" s="494"/>
      <c r="H2" s="494"/>
      <c r="J2" s="8"/>
    </row>
    <row r="3" spans="1:10" ht="26.25" hidden="1" customHeight="1" x14ac:dyDescent="0.3">
      <c r="A3" s="280" t="s">
        <v>408</v>
      </c>
    </row>
    <row r="4" spans="1:10" x14ac:dyDescent="0.3">
      <c r="A4" s="495" t="str">
        <f>"En Personnes Physiques* (PP) au 31/12/" &amp; SURVEY_YEAR</f>
        <v>En Personnes Physiques* (PP) au 31/12/2023</v>
      </c>
      <c r="B4" s="495"/>
      <c r="C4" s="495"/>
    </row>
    <row r="5" spans="1:10" ht="23.25" hidden="1" customHeight="1" x14ac:dyDescent="0.3">
      <c r="B5" s="182" t="s">
        <v>373</v>
      </c>
      <c r="C5" s="182" t="s">
        <v>409</v>
      </c>
      <c r="D5" s="182"/>
    </row>
    <row r="6" spans="1:10" s="282" customFormat="1" ht="52.5" customHeight="1" x14ac:dyDescent="0.25">
      <c r="B6" s="283" t="s">
        <v>410</v>
      </c>
      <c r="C6" s="283" t="s">
        <v>411</v>
      </c>
      <c r="D6" s="31" t="s">
        <v>412</v>
      </c>
      <c r="J6" s="8"/>
    </row>
    <row r="7" spans="1:10" ht="15" hidden="1" customHeight="1" x14ac:dyDescent="0.3">
      <c r="A7" s="241" t="s">
        <v>413</v>
      </c>
      <c r="B7" s="284"/>
      <c r="C7" s="284"/>
      <c r="D7" s="245"/>
    </row>
    <row r="8" spans="1:10" ht="15" hidden="1" customHeight="1" x14ac:dyDescent="0.3">
      <c r="A8" s="250" t="s">
        <v>414</v>
      </c>
      <c r="B8" s="285"/>
      <c r="C8" s="285"/>
      <c r="D8" s="256"/>
    </row>
    <row r="9" spans="1:10" ht="15" hidden="1" customHeight="1" x14ac:dyDescent="0.3">
      <c r="A9" s="250" t="s">
        <v>415</v>
      </c>
      <c r="B9" s="285"/>
      <c r="C9" s="285"/>
      <c r="D9" s="256"/>
    </row>
    <row r="10" spans="1:10" ht="27" hidden="1" customHeight="1" x14ac:dyDescent="0.3">
      <c r="A10" s="250" t="s">
        <v>416</v>
      </c>
      <c r="B10" s="285"/>
      <c r="C10" s="285"/>
      <c r="D10" s="256"/>
    </row>
    <row r="11" spans="1:10" ht="38.25" hidden="1" customHeight="1" x14ac:dyDescent="0.3">
      <c r="A11" s="250" t="s">
        <v>417</v>
      </c>
      <c r="B11" s="285"/>
      <c r="C11" s="285"/>
      <c r="D11" s="256"/>
    </row>
    <row r="12" spans="1:10" ht="25.5" hidden="1" customHeight="1" x14ac:dyDescent="0.3">
      <c r="A12" s="250" t="s">
        <v>418</v>
      </c>
      <c r="B12" s="285"/>
      <c r="C12" s="285"/>
      <c r="D12" s="256"/>
    </row>
    <row r="13" spans="1:10" ht="15" hidden="1" customHeight="1" x14ac:dyDescent="0.3">
      <c r="A13" s="250" t="s">
        <v>419</v>
      </c>
      <c r="B13" s="285"/>
      <c r="C13" s="285"/>
      <c r="D13" s="256"/>
    </row>
    <row r="14" spans="1:10" ht="15" hidden="1" customHeight="1" x14ac:dyDescent="0.3">
      <c r="A14" s="250" t="s">
        <v>420</v>
      </c>
      <c r="B14" s="285"/>
      <c r="C14" s="285"/>
      <c r="D14" s="256"/>
    </row>
    <row r="15" spans="1:10" ht="15" hidden="1" customHeight="1" x14ac:dyDescent="0.3">
      <c r="A15" s="250" t="s">
        <v>421</v>
      </c>
      <c r="B15" s="285"/>
      <c r="C15" s="285"/>
      <c r="D15" s="256"/>
    </row>
    <row r="16" spans="1:10" ht="38.25" hidden="1" customHeight="1" x14ac:dyDescent="0.3">
      <c r="A16" s="250" t="s">
        <v>422</v>
      </c>
      <c r="B16" s="285"/>
      <c r="C16" s="285"/>
      <c r="D16" s="256"/>
    </row>
    <row r="17" spans="1:10" ht="26.25" hidden="1" customHeight="1" x14ac:dyDescent="0.3">
      <c r="A17" s="250" t="s">
        <v>423</v>
      </c>
      <c r="B17" s="285"/>
      <c r="C17" s="285"/>
      <c r="D17" s="256"/>
    </row>
    <row r="18" spans="1:10" ht="26.25" hidden="1" customHeight="1" x14ac:dyDescent="0.3">
      <c r="A18" s="242" t="s">
        <v>424</v>
      </c>
      <c r="B18" s="286"/>
      <c r="C18" s="286"/>
      <c r="D18" s="258"/>
    </row>
    <row r="19" spans="1:10" s="46" customFormat="1" ht="21.75" hidden="1" customHeight="1" x14ac:dyDescent="0.25">
      <c r="A19" s="287" t="s">
        <v>425</v>
      </c>
      <c r="B19" s="288"/>
      <c r="C19" s="288"/>
      <c r="D19" s="240"/>
      <c r="J19" s="8"/>
    </row>
    <row r="20" spans="1:10" s="46" customFormat="1" ht="21.75" customHeight="1" x14ac:dyDescent="0.25">
      <c r="A20" s="66"/>
      <c r="B20" s="66"/>
      <c r="C20" s="66"/>
      <c r="D20" s="66"/>
      <c r="J20" s="8"/>
    </row>
    <row r="21" spans="1:10" ht="23.25" customHeight="1" x14ac:dyDescent="0.3">
      <c r="A21" s="66"/>
      <c r="B21" s="66"/>
      <c r="C21" s="66"/>
      <c r="D21" s="66"/>
    </row>
    <row r="37" spans="2:10" s="281" customFormat="1" ht="31.5" customHeight="1" x14ac:dyDescent="0.25">
      <c r="B37" s="25"/>
      <c r="C37" s="25"/>
      <c r="D37" s="25"/>
      <c r="F37" s="25"/>
      <c r="G37" s="25"/>
      <c r="H37" s="25"/>
      <c r="I37" s="25"/>
      <c r="J37" s="8"/>
    </row>
    <row r="38" spans="2:10" s="281" customFormat="1" ht="31.5" customHeight="1" x14ac:dyDescent="0.25">
      <c r="B38" s="25"/>
      <c r="C38" s="25"/>
      <c r="D38" s="25"/>
      <c r="F38" s="25"/>
      <c r="G38" s="25"/>
      <c r="H38" s="25"/>
      <c r="I38" s="25"/>
      <c r="J38" s="8"/>
    </row>
    <row r="39" spans="2:10" s="281" customFormat="1" ht="31.5" customHeight="1" x14ac:dyDescent="0.25">
      <c r="B39" s="25"/>
      <c r="C39" s="25"/>
      <c r="D39" s="25"/>
      <c r="F39" s="25"/>
      <c r="G39" s="25"/>
      <c r="H39" s="25"/>
      <c r="I39" s="25"/>
      <c r="J39" s="8"/>
    </row>
  </sheetData>
  <sheetProtection formatCells="0" formatColumns="0" formatRows="0" insertColumns="0" insertRows="0" insertHyperlinks="0" deleteColumns="0" deleteRows="0" sort="0" autoFilter="0" pivotTables="0"/>
  <mergeCells count="2">
    <mergeCell ref="A2:H2"/>
    <mergeCell ref="A4:C4"/>
  </mergeCells>
  <printOptions horizontalCentered="1"/>
  <pageMargins left="0.23622047244093999" right="0.59055118110236005" top="0.39370078740157" bottom="0.78740157480314998" header="0.39370078740157" footer="0.55118110236219997"/>
  <pageSetup paperSize="9" scale="24" orientation="portrait"/>
  <headerFooter alignWithMargins="0">
    <oddFooter>&amp;L&amp;8&amp;A&amp;R&amp;8R&amp;&amp;D 2022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showGridLines="0" zoomScale="55" zoomScaleNormal="55" workbookViewId="0">
      <pane ySplit="1" topLeftCell="A2" activePane="bottomLeft" state="frozen"/>
      <selection pane="bottomLeft" activeCell="P6" sqref="P6"/>
    </sheetView>
  </sheetViews>
  <sheetFormatPr baseColWidth="10" defaultColWidth="8.88671875" defaultRowHeight="14.4" x14ac:dyDescent="0.3"/>
  <cols>
    <col min="1" max="1" width="32.5546875" style="25" customWidth="1"/>
    <col min="2" max="2" width="16.6640625" style="25" hidden="1" customWidth="1"/>
    <col min="3" max="8" width="16.6640625" style="25" customWidth="1"/>
    <col min="9" max="9" width="11.4414062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s="289" customFormat="1" ht="25.5" customHeight="1" x14ac:dyDescent="0.3">
      <c r="A2" s="498" t="str">
        <f>"Effectifs de R&amp;D rémunérés par votre organisme en " &amp; SURVEY_YEAR &amp; " en équivalent temps plein recherche (ETPR)"</f>
        <v>Effectifs de R&amp;D rémunérés par votre organisme en 2023 en équivalent temps plein recherche (ETPR)</v>
      </c>
      <c r="B2" s="498"/>
      <c r="C2" s="498"/>
      <c r="D2" s="498"/>
      <c r="E2" s="498"/>
      <c r="F2" s="498"/>
      <c r="G2" s="498"/>
      <c r="H2" s="498"/>
      <c r="J2" s="8"/>
    </row>
    <row r="3" spans="1:10" s="279" customFormat="1" ht="15.75" customHeight="1" x14ac:dyDescent="0.15">
      <c r="A3" s="234" t="s">
        <v>356</v>
      </c>
      <c r="B3" s="263"/>
      <c r="C3" s="263"/>
      <c r="D3" s="263"/>
      <c r="E3" s="263"/>
      <c r="F3" s="263"/>
      <c r="G3" s="263"/>
      <c r="H3" s="263"/>
      <c r="J3" s="8"/>
    </row>
    <row r="4" spans="1:10" x14ac:dyDescent="0.3">
      <c r="A4" s="499" t="s">
        <v>426</v>
      </c>
      <c r="B4" s="499"/>
      <c r="C4" s="499"/>
      <c r="D4" s="499"/>
      <c r="E4" s="499"/>
      <c r="F4" s="499"/>
      <c r="G4" s="499"/>
    </row>
    <row r="5" spans="1:10" ht="18" customHeight="1" x14ac:dyDescent="0.3">
      <c r="A5" s="280"/>
      <c r="B5" s="280"/>
      <c r="C5" s="280"/>
      <c r="D5" s="280"/>
      <c r="E5" s="280"/>
      <c r="F5" s="280"/>
      <c r="G5" s="280"/>
    </row>
    <row r="6" spans="1:10" s="7" customFormat="1" ht="63.75" customHeight="1" x14ac:dyDescent="0.25">
      <c r="A6" s="220" t="s">
        <v>357</v>
      </c>
      <c r="B6" s="220"/>
      <c r="C6" s="220" t="s">
        <v>358</v>
      </c>
      <c r="D6" s="220" t="s">
        <v>359</v>
      </c>
      <c r="E6" s="220" t="s">
        <v>360</v>
      </c>
      <c r="F6" s="220" t="s">
        <v>361</v>
      </c>
      <c r="G6" s="220" t="s">
        <v>362</v>
      </c>
      <c r="H6" s="233" t="s">
        <v>363</v>
      </c>
      <c r="J6" s="8"/>
    </row>
    <row r="7" spans="1:10" x14ac:dyDescent="0.3">
      <c r="A7" s="290"/>
      <c r="B7" s="291"/>
      <c r="C7" s="292"/>
      <c r="D7" s="292"/>
      <c r="E7" s="292"/>
      <c r="F7" s="292"/>
      <c r="G7" s="292"/>
      <c r="H7" s="293"/>
    </row>
    <row r="8" spans="1:10" hidden="1" x14ac:dyDescent="0.3">
      <c r="A8" s="497" t="s">
        <v>427</v>
      </c>
      <c r="B8" s="497"/>
      <c r="C8" s="497"/>
      <c r="D8" s="497"/>
      <c r="E8" s="497"/>
      <c r="F8" s="497"/>
      <c r="G8" s="497"/>
      <c r="H8" s="294"/>
    </row>
    <row r="9" spans="1:10" ht="25.5" hidden="1" customHeight="1" x14ac:dyDescent="0.3">
      <c r="A9" s="379" t="s">
        <v>365</v>
      </c>
      <c r="B9" s="235"/>
      <c r="C9" s="236"/>
      <c r="D9" s="236"/>
      <c r="E9" s="236"/>
      <c r="F9" s="236"/>
      <c r="G9" s="236"/>
      <c r="H9" s="237"/>
    </row>
    <row r="10" spans="1:10" ht="25.5" hidden="1" customHeight="1" x14ac:dyDescent="0.3">
      <c r="A10" s="379" t="s">
        <v>366</v>
      </c>
      <c r="B10" s="235"/>
      <c r="C10" s="236"/>
      <c r="D10" s="236"/>
      <c r="E10" s="236"/>
      <c r="F10" s="236"/>
      <c r="G10" s="236"/>
      <c r="H10" s="238"/>
    </row>
    <row r="11" spans="1:10" hidden="1" x14ac:dyDescent="0.3">
      <c r="A11" s="295" t="s">
        <v>428</v>
      </c>
      <c r="B11" s="240"/>
      <c r="C11" s="240"/>
      <c r="D11" s="240"/>
      <c r="E11" s="240"/>
      <c r="F11" s="240"/>
      <c r="G11" s="240"/>
      <c r="H11" s="296"/>
    </row>
    <row r="12" spans="1:10" x14ac:dyDescent="0.3">
      <c r="A12" s="497" t="s">
        <v>427</v>
      </c>
      <c r="B12" s="497"/>
      <c r="C12" s="497"/>
      <c r="D12" s="497"/>
      <c r="E12" s="497"/>
      <c r="F12" s="497"/>
      <c r="G12" s="497"/>
    </row>
    <row r="13" spans="1:10" ht="38.25" customHeight="1" x14ac:dyDescent="0.3">
      <c r="A13" s="379" t="s">
        <v>368</v>
      </c>
      <c r="B13" s="235" t="s">
        <v>429</v>
      </c>
      <c r="C13" s="236" t="s">
        <v>430</v>
      </c>
      <c r="D13" s="236" t="s">
        <v>431</v>
      </c>
      <c r="E13" s="236" t="s">
        <v>432</v>
      </c>
      <c r="F13" s="236" t="s">
        <v>433</v>
      </c>
      <c r="G13" s="236" t="s">
        <v>434</v>
      </c>
      <c r="H13" s="237" t="s">
        <v>435</v>
      </c>
    </row>
    <row r="14" spans="1:10" ht="38.25" customHeight="1" x14ac:dyDescent="0.3">
      <c r="A14" s="379" t="s">
        <v>369</v>
      </c>
      <c r="B14" s="235" t="s">
        <v>436</v>
      </c>
      <c r="C14" s="236" t="s">
        <v>437</v>
      </c>
      <c r="D14" s="236" t="s">
        <v>438</v>
      </c>
      <c r="E14" s="236" t="s">
        <v>439</v>
      </c>
      <c r="F14" s="236" t="s">
        <v>440</v>
      </c>
      <c r="G14" s="236" t="s">
        <v>441</v>
      </c>
      <c r="H14" s="238" t="s">
        <v>442</v>
      </c>
    </row>
    <row r="15" spans="1:10" ht="38.25" customHeight="1" x14ac:dyDescent="0.3">
      <c r="A15" s="295" t="s">
        <v>428</v>
      </c>
      <c r="B15" s="240" t="s">
        <v>443</v>
      </c>
      <c r="C15" s="240" t="s">
        <v>444</v>
      </c>
      <c r="D15" s="240" t="s">
        <v>445</v>
      </c>
      <c r="E15" s="240" t="s">
        <v>446</v>
      </c>
      <c r="F15" s="240" t="s">
        <v>447</v>
      </c>
      <c r="G15" s="240" t="s">
        <v>448</v>
      </c>
      <c r="H15" s="296" t="s">
        <v>449</v>
      </c>
    </row>
    <row r="16" spans="1:10" hidden="1" x14ac:dyDescent="0.3">
      <c r="A16" s="497" t="s">
        <v>427</v>
      </c>
      <c r="B16" s="497"/>
      <c r="C16" s="497"/>
      <c r="D16" s="497"/>
      <c r="E16" s="497"/>
      <c r="F16" s="497"/>
      <c r="G16" s="497"/>
    </row>
    <row r="17" spans="1:8" ht="25.5" hidden="1" customHeight="1" x14ac:dyDescent="0.3">
      <c r="A17" s="379" t="s">
        <v>370</v>
      </c>
      <c r="B17" s="235" t="s">
        <v>450</v>
      </c>
      <c r="C17" s="236" t="s">
        <v>451</v>
      </c>
      <c r="D17" s="236" t="s">
        <v>452</v>
      </c>
      <c r="E17" s="236" t="s">
        <v>453</v>
      </c>
      <c r="F17" s="236" t="s">
        <v>454</v>
      </c>
      <c r="G17" s="236" t="s">
        <v>455</v>
      </c>
      <c r="H17" s="237" t="s">
        <v>456</v>
      </c>
    </row>
    <row r="18" spans="1:8" ht="25.5" hidden="1" customHeight="1" x14ac:dyDescent="0.3">
      <c r="A18" s="379" t="s">
        <v>371</v>
      </c>
      <c r="B18" s="235" t="s">
        <v>457</v>
      </c>
      <c r="C18" s="236" t="s">
        <v>458</v>
      </c>
      <c r="D18" s="236" t="s">
        <v>459</v>
      </c>
      <c r="E18" s="236" t="s">
        <v>460</v>
      </c>
      <c r="F18" s="236" t="s">
        <v>461</v>
      </c>
      <c r="G18" s="236" t="s">
        <v>462</v>
      </c>
      <c r="H18" s="238" t="s">
        <v>463</v>
      </c>
    </row>
    <row r="19" spans="1:8" ht="38.25" hidden="1" customHeight="1" x14ac:dyDescent="0.3">
      <c r="A19" s="295" t="s">
        <v>428</v>
      </c>
      <c r="B19" s="240" t="s">
        <v>464</v>
      </c>
      <c r="C19" s="240" t="s">
        <v>465</v>
      </c>
      <c r="D19" s="240" t="s">
        <v>466</v>
      </c>
      <c r="E19" s="240" t="s">
        <v>467</v>
      </c>
      <c r="F19" s="240" t="s">
        <v>468</v>
      </c>
      <c r="G19" s="240" t="s">
        <v>469</v>
      </c>
      <c r="H19" s="296" t="s">
        <v>470</v>
      </c>
    </row>
    <row r="41" ht="31.5" customHeight="1" x14ac:dyDescent="0.3"/>
    <row r="42" ht="31.5" customHeight="1" x14ac:dyDescent="0.3"/>
    <row r="43" ht="31.5" customHeight="1" x14ac:dyDescent="0.3"/>
  </sheetData>
  <sheetProtection formatCells="0" formatColumns="0" formatRows="0" insertColumns="0" insertRows="0" insertHyperlinks="0" deleteColumns="0" deleteRows="0" sort="0" autoFilter="0" pivotTables="0"/>
  <mergeCells count="5">
    <mergeCell ref="A2:H2"/>
    <mergeCell ref="A4:G4"/>
    <mergeCell ref="A8:G8"/>
    <mergeCell ref="A12:G12"/>
    <mergeCell ref="A16:G16"/>
  </mergeCells>
  <conditionalFormatting sqref="B6:G6">
    <cfRule type="cellIs" dxfId="7" priority="1" operator="equal">
      <formula>""</formula>
    </cfRule>
  </conditionalFormatting>
  <conditionalFormatting sqref="A6">
    <cfRule type="cellIs" dxfId="6" priority="2" operator="equal">
      <formula>""</formula>
    </cfRule>
  </conditionalFormatting>
  <printOptions horizontalCentered="1"/>
  <pageMargins left="0.23622047244093999" right="0.59055118110236005" top="0.39370078740157" bottom="0.78740157480314998" header="0.39370078740157" footer="0.55118110236219997"/>
  <pageSetup paperSize="9" scale="17" orientation="portrait"/>
  <headerFooter alignWithMargins="0">
    <oddFooter>&amp;L&amp;8&amp;A&amp;R&amp;8R&amp;&amp;D 2022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32.5546875" style="25" customWidth="1"/>
    <col min="2" max="2" width="16.6640625" style="25" hidden="1" customWidth="1"/>
    <col min="3" max="8" width="16.6640625" style="25" customWidth="1"/>
    <col min="9" max="9" width="11.44140625" style="25" customWidth="1"/>
    <col min="10" max="10" width="3.88671875" style="8" customWidth="1"/>
    <col min="11" max="11" width="11.44140625" style="25" customWidth="1"/>
  </cols>
  <sheetData>
    <row r="1" spans="1:16" s="7" customFormat="1" ht="13.2" x14ac:dyDescent="0.25">
      <c r="A1" s="18"/>
      <c r="B1" s="19"/>
      <c r="C1" s="25"/>
      <c r="D1" s="25"/>
      <c r="E1" s="25"/>
      <c r="F1" s="25"/>
      <c r="G1" s="25"/>
      <c r="H1" s="25"/>
      <c r="I1" s="25"/>
      <c r="J1" s="8"/>
    </row>
    <row r="2" spans="1:16" s="289" customFormat="1" ht="25.5" customHeight="1" x14ac:dyDescent="0.3">
      <c r="A2" s="498" t="str">
        <f>"Effectifs de R&amp;D rémunérés par votre organisme en " &amp; SURVEY_YEAR &amp; " en équivalent temps plein recherche (ETPR)"</f>
        <v>Effectifs de R&amp;D rémunérés par votre organisme en 2023 en équivalent temps plein recherche (ETPR)</v>
      </c>
      <c r="B2" s="498"/>
      <c r="C2" s="498"/>
      <c r="D2" s="498"/>
      <c r="E2" s="498"/>
      <c r="F2" s="498"/>
      <c r="G2" s="498"/>
      <c r="H2" s="498"/>
      <c r="J2" s="8"/>
    </row>
    <row r="3" spans="1:16" s="279" customFormat="1" ht="15.75" customHeight="1" x14ac:dyDescent="0.15">
      <c r="A3" s="234" t="s">
        <v>356</v>
      </c>
      <c r="B3" s="263"/>
      <c r="C3" s="263"/>
      <c r="D3" s="263"/>
      <c r="E3" s="263"/>
      <c r="F3" s="263"/>
      <c r="G3" s="263"/>
      <c r="H3" s="263"/>
      <c r="J3" s="8"/>
    </row>
    <row r="4" spans="1:16" x14ac:dyDescent="0.3">
      <c r="A4" s="499" t="s">
        <v>426</v>
      </c>
      <c r="B4" s="499"/>
      <c r="C4" s="499"/>
      <c r="D4" s="499"/>
      <c r="E4" s="499"/>
      <c r="F4" s="499"/>
      <c r="G4" s="499"/>
    </row>
    <row r="5" spans="1:16" ht="18" customHeight="1" x14ac:dyDescent="0.3">
      <c r="A5" s="280"/>
      <c r="B5" s="280"/>
      <c r="C5" s="280"/>
      <c r="D5" s="280"/>
      <c r="E5" s="280"/>
      <c r="F5" s="280"/>
      <c r="G5" s="280"/>
    </row>
    <row r="6" spans="1:16" s="7" customFormat="1" ht="63.75" customHeight="1" x14ac:dyDescent="0.25">
      <c r="A6" s="220" t="s">
        <v>357</v>
      </c>
      <c r="B6" s="220"/>
      <c r="C6" s="220" t="s">
        <v>358</v>
      </c>
      <c r="D6" s="220" t="s">
        <v>359</v>
      </c>
      <c r="E6" s="220" t="s">
        <v>360</v>
      </c>
      <c r="F6" s="220" t="s">
        <v>361</v>
      </c>
      <c r="G6" s="220" t="s">
        <v>362</v>
      </c>
      <c r="H6" s="233" t="s">
        <v>363</v>
      </c>
      <c r="J6" s="8"/>
    </row>
    <row r="7" spans="1:16" x14ac:dyDescent="0.3">
      <c r="A7" s="290"/>
      <c r="B7" s="291"/>
      <c r="C7" s="292"/>
      <c r="D7" s="292"/>
      <c r="E7" s="292"/>
      <c r="F7" s="292"/>
      <c r="G7" s="292"/>
      <c r="H7" s="293"/>
    </row>
    <row r="8" spans="1:16" hidden="1" x14ac:dyDescent="0.3">
      <c r="A8" s="282"/>
      <c r="B8" s="181" t="s">
        <v>202</v>
      </c>
      <c r="C8" s="181" t="s">
        <v>203</v>
      </c>
      <c r="D8" s="181" t="s">
        <v>372</v>
      </c>
      <c r="E8" s="181" t="s">
        <v>373</v>
      </c>
      <c r="F8" s="181" t="s">
        <v>374</v>
      </c>
      <c r="G8" s="181" t="s">
        <v>375</v>
      </c>
      <c r="I8" s="24"/>
      <c r="K8" s="282"/>
      <c r="L8" s="282"/>
      <c r="M8" s="282"/>
      <c r="N8" s="282"/>
      <c r="O8" s="282"/>
      <c r="P8" s="282"/>
    </row>
    <row r="9" spans="1:16" x14ac:dyDescent="0.3">
      <c r="A9" s="497" t="s">
        <v>471</v>
      </c>
      <c r="B9" s="497"/>
      <c r="C9" s="497"/>
      <c r="D9" s="497"/>
      <c r="E9" s="497"/>
      <c r="F9" s="497"/>
      <c r="G9" s="497"/>
      <c r="H9" s="101"/>
      <c r="K9" s="282"/>
      <c r="L9" s="282"/>
      <c r="M9" s="282"/>
      <c r="N9" s="282"/>
      <c r="O9" s="282"/>
      <c r="P9" s="282"/>
    </row>
    <row r="10" spans="1:16" ht="25.5" customHeight="1" x14ac:dyDescent="0.3">
      <c r="A10" s="241" t="s">
        <v>472</v>
      </c>
      <c r="B10" s="373"/>
      <c r="C10" s="374"/>
      <c r="D10" s="374"/>
      <c r="E10" s="374"/>
      <c r="F10" s="374"/>
      <c r="G10" s="374"/>
      <c r="H10" s="296"/>
    </row>
    <row r="11" spans="1:16" ht="25.5" customHeight="1" x14ac:dyDescent="0.3">
      <c r="A11" s="242" t="s">
        <v>473</v>
      </c>
      <c r="B11" s="374"/>
      <c r="C11" s="374"/>
      <c r="D11" s="374"/>
      <c r="E11" s="374"/>
      <c r="F11" s="374"/>
      <c r="G11" s="374"/>
      <c r="H11" s="375"/>
    </row>
    <row r="12" spans="1:16" x14ac:dyDescent="0.3">
      <c r="A12" s="295" t="s">
        <v>428</v>
      </c>
      <c r="B12" s="296"/>
      <c r="C12" s="296"/>
      <c r="D12" s="296"/>
      <c r="E12" s="296"/>
      <c r="F12" s="296"/>
      <c r="G12" s="296"/>
      <c r="H12" s="296"/>
    </row>
    <row r="43" ht="31.5" customHeight="1" x14ac:dyDescent="0.3"/>
    <row r="44" ht="31.5" customHeight="1" x14ac:dyDescent="0.3"/>
    <row r="45" ht="31.5" customHeight="1" x14ac:dyDescent="0.3"/>
  </sheetData>
  <sheetProtection formatCells="0" formatColumns="0" formatRows="0" insertColumns="0" insertRows="0" insertHyperlinks="0" deleteColumns="0" deleteRows="0" sort="0" autoFilter="0" pivotTables="0"/>
  <mergeCells count="3">
    <mergeCell ref="A2:H2"/>
    <mergeCell ref="A4:G4"/>
    <mergeCell ref="A9:G9"/>
  </mergeCells>
  <conditionalFormatting sqref="B6:G6">
    <cfRule type="cellIs" dxfId="5" priority="1" operator="equal">
      <formula>""</formula>
    </cfRule>
  </conditionalFormatting>
  <conditionalFormatting sqref="A6">
    <cfRule type="cellIs" dxfId="4" priority="2" operator="equal">
      <formula>""</formula>
    </cfRule>
  </conditionalFormatting>
  <printOptions horizontalCentered="1"/>
  <pageMargins left="0.23622047244093999" right="0.59055118110236005" top="0.39370078740157" bottom="0.78740157480314998" header="0.39370078740157" footer="0.55118110236219997"/>
  <pageSetup paperSize="9" scale="17" orientation="portrait"/>
  <headerFooter alignWithMargins="0">
    <oddFooter>&amp;L&amp;8&amp;A&amp;R&amp;8R&amp;&amp;D 2022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showGridLines="0" zoomScale="55" zoomScaleNormal="55" workbookViewId="0">
      <pane ySplit="1" topLeftCell="A2" activePane="bottomLeft" state="frozen"/>
      <selection pane="bottomLeft" activeCell="P6" sqref="P6"/>
    </sheetView>
  </sheetViews>
  <sheetFormatPr baseColWidth="10" defaultColWidth="8.88671875" defaultRowHeight="14.4" x14ac:dyDescent="0.3"/>
  <cols>
    <col min="1" max="1" width="36.5546875" style="25" customWidth="1"/>
    <col min="2" max="2" width="17.33203125" style="25" hidden="1" customWidth="1"/>
    <col min="3" max="3" width="17.109375" style="25" customWidth="1"/>
    <col min="4" max="4" width="20.6640625" style="25" customWidth="1"/>
    <col min="5" max="5" width="19.33203125" style="25" customWidth="1"/>
    <col min="6" max="6" width="18.88671875" style="25" customWidth="1"/>
    <col min="7" max="7" width="22.6640625" style="25" customWidth="1"/>
    <col min="8" max="9" width="14.8867187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s="279" customFormat="1" ht="33.75" customHeight="1" x14ac:dyDescent="0.15">
      <c r="A2" s="498" t="str">
        <f>"Répartition des effectifs par région (lieu de travail)  " &amp; SURVEY_YEAR &amp; " en équivalent temps plein recherche (ETPR)"</f>
        <v>Répartition des effectifs par région (lieu de travail)  2023 en équivalent temps plein recherche (ETPR)</v>
      </c>
      <c r="B2" s="498"/>
      <c r="C2" s="498"/>
      <c r="D2" s="498"/>
      <c r="E2" s="498"/>
      <c r="F2" s="498"/>
      <c r="G2" s="498"/>
      <c r="H2" s="297"/>
      <c r="I2" s="297"/>
      <c r="J2" s="8"/>
    </row>
    <row r="3" spans="1:10" s="60" customFormat="1" ht="15.75" customHeight="1" x14ac:dyDescent="0.2">
      <c r="A3" s="234" t="s">
        <v>356</v>
      </c>
      <c r="B3" s="263"/>
      <c r="C3" s="263"/>
      <c r="D3" s="263"/>
      <c r="E3" s="263"/>
      <c r="F3" s="263"/>
      <c r="G3" s="263"/>
      <c r="J3" s="8"/>
    </row>
    <row r="4" spans="1:10" s="60" customFormat="1" ht="13.2" x14ac:dyDescent="0.25">
      <c r="A4" s="499" t="s">
        <v>426</v>
      </c>
      <c r="B4" s="499"/>
      <c r="C4" s="499"/>
      <c r="D4" s="499"/>
      <c r="E4" s="499"/>
      <c r="F4" s="499"/>
      <c r="G4" s="499"/>
      <c r="J4" s="8"/>
    </row>
    <row r="5" spans="1:10" s="60" customFormat="1" ht="13.2" x14ac:dyDescent="0.25">
      <c r="A5" s="280"/>
      <c r="B5" s="280"/>
      <c r="C5" s="280"/>
      <c r="D5" s="280"/>
      <c r="E5" s="280"/>
      <c r="F5" s="280"/>
      <c r="G5" s="280"/>
      <c r="J5" s="8"/>
    </row>
    <row r="6" spans="1:10" s="7" customFormat="1" ht="63.75" customHeight="1" x14ac:dyDescent="0.25">
      <c r="A6" s="220" t="s">
        <v>357</v>
      </c>
      <c r="B6" s="220"/>
      <c r="C6" s="220" t="s">
        <v>358</v>
      </c>
      <c r="D6" s="220" t="s">
        <v>359</v>
      </c>
      <c r="E6" s="220" t="s">
        <v>360</v>
      </c>
      <c r="F6" s="220" t="s">
        <v>361</v>
      </c>
      <c r="G6" s="220" t="s">
        <v>362</v>
      </c>
      <c r="H6" s="233" t="s">
        <v>363</v>
      </c>
      <c r="J6" s="8"/>
    </row>
    <row r="7" spans="1:10" ht="16.5" hidden="1" customHeight="1" x14ac:dyDescent="0.3">
      <c r="A7" s="298"/>
      <c r="B7" s="299" t="s">
        <v>372</v>
      </c>
      <c r="C7" s="299" t="s">
        <v>373</v>
      </c>
      <c r="D7" s="299" t="s">
        <v>374</v>
      </c>
      <c r="E7" s="299" t="s">
        <v>375</v>
      </c>
      <c r="F7" s="299" t="s">
        <v>409</v>
      </c>
      <c r="G7" s="299" t="s">
        <v>474</v>
      </c>
      <c r="H7" s="300"/>
      <c r="I7" s="301"/>
    </row>
    <row r="8" spans="1:10" ht="27.75" customHeight="1" x14ac:dyDescent="0.3">
      <c r="A8" s="302" t="s">
        <v>475</v>
      </c>
      <c r="B8" s="254"/>
      <c r="C8" s="254"/>
      <c r="D8" s="254"/>
      <c r="E8" s="254"/>
      <c r="F8" s="254"/>
      <c r="G8" s="254"/>
      <c r="H8" s="303"/>
      <c r="I8" s="301"/>
    </row>
    <row r="9" spans="1:10" ht="27.75" customHeight="1" x14ac:dyDescent="0.3">
      <c r="A9" s="304" t="s">
        <v>73</v>
      </c>
      <c r="B9" s="254"/>
      <c r="C9" s="254"/>
      <c r="D9" s="254"/>
      <c r="E9" s="254"/>
      <c r="F9" s="254"/>
      <c r="G9" s="254"/>
      <c r="H9" s="303"/>
      <c r="I9" s="301"/>
    </row>
    <row r="10" spans="1:10" ht="27.75" customHeight="1" x14ac:dyDescent="0.3">
      <c r="A10" s="304" t="s">
        <v>74</v>
      </c>
      <c r="B10" s="254"/>
      <c r="C10" s="254"/>
      <c r="D10" s="254"/>
      <c r="E10" s="254"/>
      <c r="F10" s="254"/>
      <c r="G10" s="254"/>
      <c r="H10" s="303"/>
      <c r="I10" s="301"/>
    </row>
    <row r="11" spans="1:10" ht="27.75" customHeight="1" x14ac:dyDescent="0.3">
      <c r="A11" s="304" t="s">
        <v>75</v>
      </c>
      <c r="B11" s="254"/>
      <c r="C11" s="254"/>
      <c r="D11" s="254"/>
      <c r="E11" s="254"/>
      <c r="F11" s="254"/>
      <c r="G11" s="254"/>
      <c r="H11" s="303"/>
      <c r="I11" s="301"/>
    </row>
    <row r="12" spans="1:10" ht="27.75" customHeight="1" x14ac:dyDescent="0.3">
      <c r="A12" s="304" t="s">
        <v>76</v>
      </c>
      <c r="B12" s="254"/>
      <c r="C12" s="254"/>
      <c r="D12" s="254"/>
      <c r="E12" s="254"/>
      <c r="F12" s="254"/>
      <c r="G12" s="254"/>
      <c r="H12" s="303"/>
      <c r="I12" s="301"/>
    </row>
    <row r="13" spans="1:10" ht="27.75" customHeight="1" x14ac:dyDescent="0.3">
      <c r="A13" s="304" t="s">
        <v>77</v>
      </c>
      <c r="B13" s="254"/>
      <c r="C13" s="254"/>
      <c r="D13" s="254"/>
      <c r="E13" s="254"/>
      <c r="F13" s="254"/>
      <c r="G13" s="254"/>
      <c r="H13" s="303"/>
      <c r="I13" s="301"/>
    </row>
    <row r="14" spans="1:10" ht="27.75" customHeight="1" x14ac:dyDescent="0.3">
      <c r="A14" s="304" t="s">
        <v>78</v>
      </c>
      <c r="B14" s="254"/>
      <c r="C14" s="254"/>
      <c r="D14" s="254"/>
      <c r="E14" s="254"/>
      <c r="F14" s="254"/>
      <c r="G14" s="254"/>
      <c r="H14" s="303"/>
      <c r="I14" s="301"/>
    </row>
    <row r="15" spans="1:10" ht="27.75" customHeight="1" x14ac:dyDescent="0.3">
      <c r="A15" s="304" t="s">
        <v>79</v>
      </c>
      <c r="B15" s="254"/>
      <c r="C15" s="254"/>
      <c r="D15" s="254"/>
      <c r="E15" s="254"/>
      <c r="F15" s="254"/>
      <c r="G15" s="254"/>
      <c r="H15" s="303"/>
      <c r="I15" s="301"/>
    </row>
    <row r="16" spans="1:10" ht="27.75" customHeight="1" x14ac:dyDescent="0.3">
      <c r="A16" s="304" t="s">
        <v>80</v>
      </c>
      <c r="B16" s="254"/>
      <c r="C16" s="254"/>
      <c r="D16" s="254"/>
      <c r="E16" s="254"/>
      <c r="F16" s="254"/>
      <c r="G16" s="254"/>
      <c r="H16" s="303"/>
      <c r="I16" s="301"/>
    </row>
    <row r="17" spans="1:9" ht="27.75" customHeight="1" x14ac:dyDescent="0.3">
      <c r="A17" s="304" t="s">
        <v>81</v>
      </c>
      <c r="B17" s="254"/>
      <c r="C17" s="254"/>
      <c r="D17" s="254"/>
      <c r="E17" s="254"/>
      <c r="F17" s="254"/>
      <c r="G17" s="254"/>
      <c r="H17" s="303"/>
      <c r="I17" s="301"/>
    </row>
    <row r="18" spans="1:9" ht="27.75" customHeight="1" x14ac:dyDescent="0.3">
      <c r="A18" s="304" t="s">
        <v>82</v>
      </c>
      <c r="B18" s="254"/>
      <c r="C18" s="254"/>
      <c r="D18" s="254"/>
      <c r="E18" s="254"/>
      <c r="F18" s="254"/>
      <c r="G18" s="254"/>
      <c r="H18" s="303"/>
      <c r="I18" s="301"/>
    </row>
    <row r="19" spans="1:9" ht="27.75" customHeight="1" x14ac:dyDescent="0.3">
      <c r="A19" s="304" t="s">
        <v>83</v>
      </c>
      <c r="B19" s="254"/>
      <c r="C19" s="254"/>
      <c r="D19" s="254"/>
      <c r="E19" s="254"/>
      <c r="F19" s="254"/>
      <c r="G19" s="254"/>
      <c r="H19" s="303"/>
      <c r="I19" s="301"/>
    </row>
    <row r="20" spans="1:9" ht="27.75" customHeight="1" x14ac:dyDescent="0.3">
      <c r="A20" s="304" t="s">
        <v>84</v>
      </c>
      <c r="B20" s="254"/>
      <c r="C20" s="254"/>
      <c r="D20" s="254"/>
      <c r="E20" s="254"/>
      <c r="F20" s="254"/>
      <c r="G20" s="254"/>
      <c r="H20" s="303"/>
      <c r="I20" s="301"/>
    </row>
    <row r="21" spans="1:9" ht="27.75" customHeight="1" x14ac:dyDescent="0.3">
      <c r="A21" s="304" t="s">
        <v>85</v>
      </c>
      <c r="B21" s="254"/>
      <c r="C21" s="254"/>
      <c r="D21" s="254"/>
      <c r="E21" s="254"/>
      <c r="F21" s="254"/>
      <c r="G21" s="254"/>
      <c r="H21" s="303"/>
      <c r="I21" s="301"/>
    </row>
    <row r="22" spans="1:9" ht="27.75" customHeight="1" x14ac:dyDescent="0.3">
      <c r="A22" s="304" t="s">
        <v>86</v>
      </c>
      <c r="B22" s="254"/>
      <c r="C22" s="254"/>
      <c r="D22" s="254"/>
      <c r="E22" s="254"/>
      <c r="F22" s="254"/>
      <c r="G22" s="254"/>
      <c r="H22" s="303"/>
      <c r="I22" s="301"/>
    </row>
    <row r="23" spans="1:9" ht="27.75" customHeight="1" x14ac:dyDescent="0.3">
      <c r="A23" s="304" t="s">
        <v>87</v>
      </c>
      <c r="B23" s="254"/>
      <c r="C23" s="254"/>
      <c r="D23" s="254"/>
      <c r="E23" s="254"/>
      <c r="F23" s="254"/>
      <c r="G23" s="254"/>
      <c r="H23" s="303"/>
      <c r="I23" s="301"/>
    </row>
    <row r="24" spans="1:9" ht="27.75" customHeight="1" x14ac:dyDescent="0.3">
      <c r="A24" s="304" t="s">
        <v>88</v>
      </c>
      <c r="B24" s="254"/>
      <c r="C24" s="254"/>
      <c r="D24" s="254"/>
      <c r="E24" s="254"/>
      <c r="F24" s="254"/>
      <c r="G24" s="254"/>
      <c r="H24" s="303"/>
      <c r="I24" s="301"/>
    </row>
    <row r="25" spans="1:9" ht="27.75" customHeight="1" x14ac:dyDescent="0.3">
      <c r="A25" s="304" t="s">
        <v>89</v>
      </c>
      <c r="B25" s="254"/>
      <c r="C25" s="254"/>
      <c r="D25" s="254"/>
      <c r="E25" s="254"/>
      <c r="F25" s="254"/>
      <c r="G25" s="254"/>
      <c r="H25" s="303"/>
      <c r="I25" s="301"/>
    </row>
    <row r="26" spans="1:9" ht="27.75" customHeight="1" x14ac:dyDescent="0.3">
      <c r="A26" s="304" t="s">
        <v>90</v>
      </c>
      <c r="B26" s="254"/>
      <c r="C26" s="254"/>
      <c r="D26" s="254"/>
      <c r="E26" s="254"/>
      <c r="F26" s="254"/>
      <c r="G26" s="254"/>
      <c r="H26" s="303"/>
      <c r="I26" s="301"/>
    </row>
    <row r="27" spans="1:9" ht="27.75" customHeight="1" x14ac:dyDescent="0.3">
      <c r="A27" s="304" t="s">
        <v>91</v>
      </c>
      <c r="B27" s="254"/>
      <c r="C27" s="254"/>
      <c r="D27" s="254"/>
      <c r="E27" s="254"/>
      <c r="F27" s="254"/>
      <c r="G27" s="254"/>
      <c r="H27" s="303"/>
      <c r="I27" s="301"/>
    </row>
    <row r="28" spans="1:9" ht="27.75" customHeight="1" x14ac:dyDescent="0.3">
      <c r="A28" s="304" t="s">
        <v>92</v>
      </c>
      <c r="B28" s="254"/>
      <c r="C28" s="254"/>
      <c r="D28" s="254"/>
      <c r="E28" s="254"/>
      <c r="F28" s="254"/>
      <c r="G28" s="254"/>
      <c r="H28" s="303"/>
      <c r="I28" s="301"/>
    </row>
    <row r="29" spans="1:9" ht="27.75" customHeight="1" x14ac:dyDescent="0.3">
      <c r="A29" s="304" t="s">
        <v>93</v>
      </c>
      <c r="B29" s="254"/>
      <c r="C29" s="254"/>
      <c r="D29" s="254"/>
      <c r="E29" s="254"/>
      <c r="F29" s="254"/>
      <c r="G29" s="254"/>
      <c r="H29" s="303"/>
      <c r="I29" s="301"/>
    </row>
    <row r="30" spans="1:9" ht="27.75" customHeight="1" x14ac:dyDescent="0.3">
      <c r="A30" s="304" t="s">
        <v>94</v>
      </c>
      <c r="B30" s="254"/>
      <c r="C30" s="254"/>
      <c r="D30" s="254"/>
      <c r="E30" s="254"/>
      <c r="F30" s="254"/>
      <c r="G30" s="254"/>
      <c r="H30" s="303"/>
      <c r="I30" s="301"/>
    </row>
    <row r="31" spans="1:9" ht="27.75" customHeight="1" x14ac:dyDescent="0.3">
      <c r="A31" s="304" t="s">
        <v>95</v>
      </c>
      <c r="B31" s="254"/>
      <c r="C31" s="254"/>
      <c r="D31" s="254"/>
      <c r="E31" s="254"/>
      <c r="F31" s="254"/>
      <c r="G31" s="254"/>
      <c r="H31" s="303"/>
      <c r="I31" s="301"/>
    </row>
    <row r="32" spans="1:9" ht="27.75" customHeight="1" x14ac:dyDescent="0.3">
      <c r="A32" s="304" t="s">
        <v>96</v>
      </c>
      <c r="B32" s="254"/>
      <c r="C32" s="254"/>
      <c r="D32" s="254"/>
      <c r="E32" s="254"/>
      <c r="F32" s="254"/>
      <c r="G32" s="254"/>
      <c r="H32" s="303"/>
      <c r="I32" s="301"/>
    </row>
    <row r="33" spans="1:10" ht="27.75" customHeight="1" x14ac:dyDescent="0.3">
      <c r="A33" s="304" t="s">
        <v>97</v>
      </c>
      <c r="B33" s="254"/>
      <c r="C33" s="254"/>
      <c r="D33" s="254"/>
      <c r="E33" s="254"/>
      <c r="F33" s="254"/>
      <c r="G33" s="254"/>
      <c r="H33" s="303"/>
      <c r="I33" s="301"/>
    </row>
    <row r="34" spans="1:10" ht="27.75" customHeight="1" x14ac:dyDescent="0.3">
      <c r="A34" s="304" t="s">
        <v>98</v>
      </c>
      <c r="B34" s="254"/>
      <c r="C34" s="254"/>
      <c r="D34" s="254"/>
      <c r="E34" s="254"/>
      <c r="F34" s="254"/>
      <c r="G34" s="254"/>
      <c r="H34" s="303"/>
      <c r="I34" s="301"/>
    </row>
    <row r="35" spans="1:10" ht="27.75" customHeight="1" x14ac:dyDescent="0.3">
      <c r="A35" s="305" t="s">
        <v>476</v>
      </c>
      <c r="B35" s="254"/>
      <c r="C35" s="254"/>
      <c r="D35" s="254"/>
      <c r="E35" s="254"/>
      <c r="F35" s="254"/>
      <c r="G35" s="254"/>
      <c r="H35" s="303"/>
      <c r="I35" s="301"/>
    </row>
    <row r="36" spans="1:10" s="46" customFormat="1" ht="44.25" customHeight="1" x14ac:dyDescent="0.25">
      <c r="A36" s="287" t="s">
        <v>428</v>
      </c>
      <c r="B36" s="306"/>
      <c r="C36" s="306"/>
      <c r="D36" s="306"/>
      <c r="E36" s="306"/>
      <c r="F36" s="306"/>
      <c r="G36" s="306"/>
      <c r="H36" s="306"/>
      <c r="I36" s="301"/>
      <c r="J36" s="8"/>
    </row>
    <row r="37" spans="1:10" x14ac:dyDescent="0.3">
      <c r="I37" s="301"/>
    </row>
    <row r="50" ht="31.5" customHeight="1" x14ac:dyDescent="0.3"/>
    <row r="51" ht="31.5" customHeight="1" x14ac:dyDescent="0.3"/>
    <row r="52" ht="31.5" customHeight="1" x14ac:dyDescent="0.3"/>
  </sheetData>
  <sheetProtection formatCells="0" formatColumns="0" formatRows="0" insertColumns="0" insertRows="0" insertHyperlinks="0" deleteColumns="0" deleteRows="0" sort="0" autoFilter="0" pivotTables="0"/>
  <mergeCells count="2">
    <mergeCell ref="A2:G2"/>
    <mergeCell ref="A4:G4"/>
  </mergeCells>
  <conditionalFormatting sqref="B6:G6">
    <cfRule type="cellIs" dxfId="3" priority="1" operator="equal">
      <formula>""</formula>
    </cfRule>
  </conditionalFormatting>
  <conditionalFormatting sqref="A6">
    <cfRule type="cellIs" dxfId="2" priority="2" operator="equal">
      <formula>""</formula>
    </cfRule>
  </conditionalFormatting>
  <printOptions horizontalCentered="1"/>
  <pageMargins left="0.23622047244093999" right="0.59055118110236005" top="0.39370078740157" bottom="0.78740157480314998" header="0.39370078740157" footer="0.55118110236219997"/>
  <pageSetup paperSize="9" scale="16" orientation="portrait"/>
  <headerFooter alignWithMargins="0">
    <oddFooter>&amp;L&amp;8&amp;A&amp;R&amp;8R&amp;&amp;D 2022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showGridLines="0" zoomScale="55" zoomScaleNormal="55" workbookViewId="0">
      <pane ySplit="1" topLeftCell="A2" activePane="bottomLeft" state="frozen"/>
      <selection pane="bottomLeft" activeCell="P6" sqref="P6"/>
    </sheetView>
  </sheetViews>
  <sheetFormatPr baseColWidth="10" defaultColWidth="8.88671875" defaultRowHeight="14.4" x14ac:dyDescent="0.3"/>
  <cols>
    <col min="1" max="1" width="41.5546875" style="25" customWidth="1"/>
    <col min="2" max="2" width="15.6640625" style="25" hidden="1" customWidth="1"/>
    <col min="3" max="5" width="15.6640625" style="25" customWidth="1"/>
    <col min="6" max="6" width="17.5546875" style="25" customWidth="1"/>
    <col min="7" max="7" width="17.88671875" style="25" customWidth="1"/>
    <col min="8" max="8" width="18.6640625" style="25" customWidth="1"/>
    <col min="9" max="9" width="15.664062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ht="33.75" customHeight="1" x14ac:dyDescent="0.3">
      <c r="A2" s="503" t="str">
        <f>"Effectifs de R&amp;D travaillant dans votre organisme au 31/12/" &amp; SURVEY_YEAR &amp; " et rémunérés par un tiers, en personnes physiques (PP)"</f>
        <v>Effectifs de R&amp;D travaillant dans votre organisme au 31/12/2023 et rémunérés par un tiers, en personnes physiques (PP)</v>
      </c>
      <c r="B2" s="503"/>
      <c r="C2" s="503"/>
      <c r="D2" s="503"/>
      <c r="E2" s="503"/>
      <c r="F2" s="503"/>
      <c r="G2" s="503"/>
      <c r="H2" s="503"/>
      <c r="I2" s="263"/>
    </row>
    <row r="3" spans="1:10" x14ac:dyDescent="0.3">
      <c r="A3" s="500" t="s">
        <v>477</v>
      </c>
      <c r="B3" s="500"/>
      <c r="C3" s="500"/>
      <c r="D3" s="500"/>
      <c r="E3" s="500"/>
      <c r="F3" s="500"/>
      <c r="G3" s="500"/>
      <c r="H3" s="500"/>
      <c r="I3" s="307"/>
    </row>
    <row r="4" spans="1:10" ht="12.75" customHeight="1" x14ac:dyDescent="0.3">
      <c r="A4" s="501" t="str">
        <f>"En Personnes Physiques* (PP) au 31/12/" &amp; SURVEY_YEAR</f>
        <v>En Personnes Physiques* (PP) au 31/12/2023</v>
      </c>
      <c r="B4" s="501"/>
      <c r="C4" s="501"/>
      <c r="D4" s="501"/>
      <c r="E4" s="501"/>
      <c r="F4" s="501"/>
      <c r="G4" s="501"/>
      <c r="H4" s="501"/>
      <c r="I4" s="307"/>
    </row>
    <row r="5" spans="1:10" ht="12.75" customHeight="1" x14ac:dyDescent="0.3">
      <c r="A5" s="385"/>
      <c r="B5" s="385"/>
      <c r="C5" s="385"/>
      <c r="D5" s="385"/>
      <c r="E5" s="385"/>
      <c r="F5" s="385"/>
      <c r="G5" s="385"/>
      <c r="H5" s="385"/>
      <c r="I5" s="307"/>
    </row>
    <row r="6" spans="1:10" s="7" customFormat="1" ht="63.75" customHeight="1" x14ac:dyDescent="0.25">
      <c r="A6" s="232" t="s">
        <v>357</v>
      </c>
      <c r="B6" s="220"/>
      <c r="C6" s="220" t="s">
        <v>358</v>
      </c>
      <c r="D6" s="220" t="s">
        <v>359</v>
      </c>
      <c r="E6" s="220" t="s">
        <v>360</v>
      </c>
      <c r="F6" s="220" t="s">
        <v>361</v>
      </c>
      <c r="G6" s="220" t="s">
        <v>362</v>
      </c>
      <c r="H6" s="233" t="s">
        <v>363</v>
      </c>
      <c r="J6" s="8"/>
    </row>
    <row r="7" spans="1:10" hidden="1" x14ac:dyDescent="0.3">
      <c r="B7" s="181" t="s">
        <v>201</v>
      </c>
      <c r="C7" s="181" t="s">
        <v>202</v>
      </c>
      <c r="D7" s="181" t="s">
        <v>203</v>
      </c>
      <c r="E7" s="181" t="s">
        <v>372</v>
      </c>
      <c r="F7" s="181" t="s">
        <v>373</v>
      </c>
      <c r="G7" s="181" t="s">
        <v>374</v>
      </c>
      <c r="I7" s="307"/>
    </row>
    <row r="8" spans="1:10" ht="24.9" customHeight="1" x14ac:dyDescent="0.3">
      <c r="A8" s="502" t="s">
        <v>478</v>
      </c>
      <c r="B8" s="502"/>
      <c r="C8" s="502"/>
      <c r="D8" s="502"/>
      <c r="E8" s="502"/>
      <c r="F8" s="502"/>
      <c r="G8" s="502"/>
      <c r="H8" s="502"/>
      <c r="I8" s="307"/>
    </row>
    <row r="9" spans="1:10" ht="29.25" hidden="1" customHeight="1" x14ac:dyDescent="0.3">
      <c r="A9" s="308" t="s">
        <v>479</v>
      </c>
      <c r="B9" s="251"/>
      <c r="C9" s="251"/>
      <c r="D9" s="251"/>
      <c r="E9" s="251"/>
      <c r="F9" s="251"/>
      <c r="G9" s="251"/>
      <c r="H9" s="240"/>
      <c r="I9" s="307"/>
    </row>
    <row r="10" spans="1:10" ht="29.25" hidden="1" customHeight="1" x14ac:dyDescent="0.3">
      <c r="A10" s="309" t="s">
        <v>480</v>
      </c>
      <c r="B10" s="251"/>
      <c r="C10" s="251"/>
      <c r="D10" s="251"/>
      <c r="E10" s="251"/>
      <c r="F10" s="251"/>
      <c r="G10" s="251"/>
      <c r="H10" s="240"/>
      <c r="I10" s="307"/>
    </row>
    <row r="11" spans="1:10" ht="29.25" hidden="1" customHeight="1" x14ac:dyDescent="0.3">
      <c r="A11" s="309" t="s">
        <v>481</v>
      </c>
      <c r="B11" s="251"/>
      <c r="C11" s="251"/>
      <c r="D11" s="251"/>
      <c r="E11" s="251"/>
      <c r="F11" s="251"/>
      <c r="G11" s="251"/>
      <c r="H11" s="240"/>
      <c r="I11" s="307"/>
    </row>
    <row r="12" spans="1:10" ht="29.25" hidden="1" customHeight="1" x14ac:dyDescent="0.3">
      <c r="A12" s="309" t="s">
        <v>482</v>
      </c>
      <c r="B12" s="251"/>
      <c r="C12" s="251"/>
      <c r="D12" s="251"/>
      <c r="E12" s="251"/>
      <c r="F12" s="251"/>
      <c r="G12" s="251"/>
      <c r="H12" s="240"/>
      <c r="I12" s="307"/>
    </row>
    <row r="13" spans="1:10" ht="29.25" hidden="1" customHeight="1" x14ac:dyDescent="0.3">
      <c r="A13" s="310" t="s">
        <v>483</v>
      </c>
      <c r="B13" s="251"/>
      <c r="C13" s="251"/>
      <c r="D13" s="251"/>
      <c r="E13" s="251"/>
      <c r="F13" s="251"/>
      <c r="G13" s="251"/>
      <c r="H13" s="240"/>
      <c r="I13" s="307"/>
    </row>
    <row r="14" spans="1:10" ht="29.25" hidden="1" customHeight="1" x14ac:dyDescent="0.3">
      <c r="A14" s="311" t="s">
        <v>484</v>
      </c>
      <c r="B14" s="251"/>
      <c r="C14" s="251"/>
      <c r="D14" s="251"/>
      <c r="E14" s="251"/>
      <c r="F14" s="251"/>
      <c r="G14" s="251"/>
      <c r="H14" s="240"/>
      <c r="I14" s="307"/>
    </row>
    <row r="15" spans="1:10" ht="29.25" customHeight="1" x14ac:dyDescent="0.3">
      <c r="A15" s="312" t="s">
        <v>485</v>
      </c>
      <c r="B15" s="251"/>
      <c r="C15" s="251"/>
      <c r="D15" s="251"/>
      <c r="E15" s="251"/>
      <c r="F15" s="251"/>
      <c r="G15" s="251"/>
      <c r="H15" s="240"/>
      <c r="I15" s="307"/>
    </row>
    <row r="16" spans="1:10" ht="29.25" customHeight="1" x14ac:dyDescent="0.3">
      <c r="A16" s="287" t="s">
        <v>486</v>
      </c>
      <c r="B16" s="313"/>
      <c r="C16" s="313"/>
      <c r="D16" s="313"/>
      <c r="E16" s="313"/>
      <c r="F16" s="313"/>
      <c r="G16" s="313"/>
      <c r="H16" s="240"/>
      <c r="I16" s="307"/>
    </row>
    <row r="17" spans="1:9" ht="18.75" customHeight="1" x14ac:dyDescent="0.3">
      <c r="A17" s="66"/>
      <c r="B17" s="66"/>
      <c r="C17" s="66"/>
      <c r="D17" s="66"/>
      <c r="E17" s="66"/>
      <c r="F17" s="66"/>
      <c r="G17" s="66"/>
      <c r="H17" s="66"/>
      <c r="I17" s="66"/>
    </row>
    <row r="28" spans="1:9" ht="31.5" customHeight="1" x14ac:dyDescent="0.3"/>
    <row r="29" spans="1:9" ht="31.5" customHeight="1" x14ac:dyDescent="0.3"/>
    <row r="30" spans="1:9" ht="31.5" customHeight="1" x14ac:dyDescent="0.3"/>
  </sheetData>
  <sheetProtection formatCells="0" formatColumns="0" formatRows="0" insertColumns="0" insertRows="0" insertHyperlinks="0" deleteColumns="0" deleteRows="0" sort="0" autoFilter="0" pivotTables="0"/>
  <mergeCells count="4">
    <mergeCell ref="A3:H3"/>
    <mergeCell ref="A4:H4"/>
    <mergeCell ref="A8:H8"/>
    <mergeCell ref="A2:H2"/>
  </mergeCells>
  <conditionalFormatting sqref="B6:G6">
    <cfRule type="cellIs" dxfId="1" priority="1" operator="equal">
      <formula>""</formula>
    </cfRule>
  </conditionalFormatting>
  <printOptions horizontalCentered="1"/>
  <pageMargins left="0.23622047244093999" right="0.59055118110236005" top="0.39370078740157" bottom="0.78740157480314998" header="0.39370078740157" footer="0.55118110236219997"/>
  <pageSetup paperSize="9" scale="59" orientation="portrait"/>
  <headerFooter alignWithMargins="0">
    <oddFooter>&amp;L&amp;8&amp;A&amp;R&amp;8R&amp;&amp;D 2022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showGridLines="0" zoomScale="55" zoomScaleNormal="55" workbookViewId="0">
      <pane ySplit="1" topLeftCell="A2" activePane="bottomLeft" state="frozen"/>
      <selection pane="bottomLeft" activeCell="P6" sqref="P6"/>
    </sheetView>
  </sheetViews>
  <sheetFormatPr baseColWidth="10" defaultColWidth="8.88671875" defaultRowHeight="14.4" x14ac:dyDescent="0.3"/>
  <cols>
    <col min="1" max="1" width="41.5546875" style="25" customWidth="1"/>
    <col min="2" max="2" width="15.6640625" style="25" hidden="1" customWidth="1"/>
    <col min="3" max="5" width="15.6640625" style="25" customWidth="1"/>
    <col min="6" max="6" width="17.5546875" style="25" customWidth="1"/>
    <col min="7" max="7" width="17.88671875" style="25" customWidth="1"/>
    <col min="8" max="8" width="18.6640625" style="25" customWidth="1"/>
    <col min="9" max="9" width="15.664062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ht="15.75" customHeight="1" x14ac:dyDescent="0.3">
      <c r="A2" s="503" t="str">
        <f>"Effectifs de R&amp;D travaillant dans votre organisme en " &amp; SURVEY_YEAR &amp; " et rémunérés par un tiers, en équivalents temps plein recherche (ETPR)"</f>
        <v>Effectifs de R&amp;D travaillant dans votre organisme en 2023 et rémunérés par un tiers, en équivalents temps plein recherche (ETPR)</v>
      </c>
      <c r="B2" s="503"/>
      <c r="C2" s="503"/>
      <c r="D2" s="503"/>
      <c r="E2" s="503"/>
      <c r="F2" s="503"/>
      <c r="G2" s="503"/>
      <c r="H2" s="503"/>
      <c r="I2" s="263"/>
    </row>
    <row r="3" spans="1:10" x14ac:dyDescent="0.3">
      <c r="A3" s="500" t="s">
        <v>477</v>
      </c>
      <c r="B3" s="500"/>
      <c r="C3" s="500"/>
      <c r="D3" s="500"/>
      <c r="E3" s="500"/>
      <c r="F3" s="500"/>
      <c r="G3" s="500"/>
      <c r="H3" s="500"/>
      <c r="I3" s="307"/>
    </row>
    <row r="4" spans="1:10" ht="16.5" customHeight="1" x14ac:dyDescent="0.3">
      <c r="A4" s="307" t="s">
        <v>426</v>
      </c>
      <c r="B4" s="307"/>
      <c r="C4" s="307"/>
      <c r="D4" s="307"/>
      <c r="E4" s="307"/>
      <c r="F4" s="307"/>
      <c r="G4" s="307"/>
      <c r="H4" s="307"/>
      <c r="I4" s="307"/>
    </row>
    <row r="5" spans="1:10" ht="16.5" customHeight="1" x14ac:dyDescent="0.3">
      <c r="A5" s="307"/>
      <c r="B5" s="307"/>
      <c r="C5" s="307"/>
      <c r="D5" s="307"/>
      <c r="E5" s="307"/>
      <c r="F5" s="307"/>
      <c r="G5" s="307"/>
      <c r="H5" s="307"/>
      <c r="I5" s="307"/>
    </row>
    <row r="6" spans="1:10" s="7" customFormat="1" ht="63.75" customHeight="1" x14ac:dyDescent="0.25">
      <c r="A6" s="232" t="s">
        <v>357</v>
      </c>
      <c r="B6" s="220"/>
      <c r="C6" s="220" t="s">
        <v>358</v>
      </c>
      <c r="D6" s="220" t="s">
        <v>359</v>
      </c>
      <c r="E6" s="220" t="s">
        <v>360</v>
      </c>
      <c r="F6" s="220" t="s">
        <v>361</v>
      </c>
      <c r="G6" s="220" t="s">
        <v>362</v>
      </c>
      <c r="H6" s="233" t="s">
        <v>363</v>
      </c>
      <c r="J6" s="8"/>
    </row>
    <row r="7" spans="1:10" ht="24.9" hidden="1" customHeight="1" x14ac:dyDescent="0.3">
      <c r="B7" s="181" t="s">
        <v>201</v>
      </c>
      <c r="C7" s="181" t="s">
        <v>202</v>
      </c>
      <c r="D7" s="181" t="s">
        <v>203</v>
      </c>
      <c r="E7" s="181" t="s">
        <v>372</v>
      </c>
      <c r="F7" s="181" t="s">
        <v>373</v>
      </c>
      <c r="G7" s="181" t="s">
        <v>374</v>
      </c>
    </row>
    <row r="8" spans="1:10" ht="17.25" customHeight="1" x14ac:dyDescent="0.3">
      <c r="A8" s="504" t="s">
        <v>478</v>
      </c>
      <c r="B8" s="504"/>
      <c r="C8" s="504"/>
      <c r="D8" s="504"/>
      <c r="E8" s="504"/>
      <c r="F8" s="504"/>
      <c r="G8" s="504"/>
      <c r="H8" s="504"/>
      <c r="I8" s="314"/>
    </row>
    <row r="9" spans="1:10" ht="29.25" hidden="1" customHeight="1" x14ac:dyDescent="0.3">
      <c r="A9" s="308" t="s">
        <v>479</v>
      </c>
      <c r="B9" s="251"/>
      <c r="C9" s="251"/>
      <c r="D9" s="251"/>
      <c r="E9" s="251"/>
      <c r="F9" s="251"/>
      <c r="G9" s="251"/>
      <c r="H9" s="240"/>
      <c r="I9" s="314"/>
    </row>
    <row r="10" spans="1:10" ht="29.25" hidden="1" customHeight="1" x14ac:dyDescent="0.3">
      <c r="A10" s="309" t="s">
        <v>480</v>
      </c>
      <c r="B10" s="251"/>
      <c r="C10" s="251"/>
      <c r="D10" s="251"/>
      <c r="E10" s="251"/>
      <c r="F10" s="251"/>
      <c r="G10" s="251"/>
      <c r="H10" s="240"/>
      <c r="I10" s="314"/>
    </row>
    <row r="11" spans="1:10" ht="29.25" hidden="1" customHeight="1" x14ac:dyDescent="0.3">
      <c r="A11" s="309" t="s">
        <v>481</v>
      </c>
      <c r="B11" s="251"/>
      <c r="C11" s="251"/>
      <c r="D11" s="251"/>
      <c r="E11" s="251"/>
      <c r="F11" s="251"/>
      <c r="G11" s="251"/>
      <c r="H11" s="240"/>
      <c r="I11" s="314"/>
    </row>
    <row r="12" spans="1:10" ht="29.25" hidden="1" customHeight="1" x14ac:dyDescent="0.3">
      <c r="A12" s="309" t="s">
        <v>482</v>
      </c>
      <c r="B12" s="251"/>
      <c r="C12" s="251"/>
      <c r="D12" s="251"/>
      <c r="E12" s="251"/>
      <c r="F12" s="251"/>
      <c r="G12" s="251"/>
      <c r="H12" s="240"/>
      <c r="I12" s="314"/>
    </row>
    <row r="13" spans="1:10" ht="29.25" hidden="1" customHeight="1" x14ac:dyDescent="0.3">
      <c r="A13" s="310" t="s">
        <v>483</v>
      </c>
      <c r="B13" s="251"/>
      <c r="C13" s="251"/>
      <c r="D13" s="251"/>
      <c r="E13" s="251"/>
      <c r="F13" s="251"/>
      <c r="G13" s="251"/>
      <c r="H13" s="240"/>
      <c r="I13" s="314"/>
    </row>
    <row r="14" spans="1:10" ht="29.25" hidden="1" customHeight="1" x14ac:dyDescent="0.3">
      <c r="A14" s="311" t="s">
        <v>484</v>
      </c>
      <c r="B14" s="251"/>
      <c r="C14" s="251"/>
      <c r="D14" s="251"/>
      <c r="E14" s="251"/>
      <c r="F14" s="251"/>
      <c r="G14" s="251"/>
      <c r="H14" s="240"/>
      <c r="I14" s="314"/>
    </row>
    <row r="15" spans="1:10" ht="29.25" customHeight="1" x14ac:dyDescent="0.3">
      <c r="A15" s="312" t="s">
        <v>485</v>
      </c>
      <c r="B15" s="251"/>
      <c r="C15" s="251"/>
      <c r="D15" s="251"/>
      <c r="E15" s="251"/>
      <c r="F15" s="251"/>
      <c r="G15" s="251"/>
      <c r="H15" s="240"/>
      <c r="I15" s="314"/>
    </row>
    <row r="16" spans="1:10" ht="29.25" customHeight="1" x14ac:dyDescent="0.3">
      <c r="A16" s="287" t="s">
        <v>487</v>
      </c>
      <c r="B16" s="313"/>
      <c r="C16" s="313"/>
      <c r="D16" s="313"/>
      <c r="E16" s="313"/>
      <c r="F16" s="313"/>
      <c r="G16" s="313"/>
      <c r="H16" s="240"/>
      <c r="I16" s="301"/>
    </row>
    <row r="17" spans="2:10" x14ac:dyDescent="0.3">
      <c r="B17" s="377"/>
      <c r="J17" s="25"/>
    </row>
    <row r="37" ht="31.5" customHeight="1" x14ac:dyDescent="0.3"/>
    <row r="38" ht="31.5" customHeight="1" x14ac:dyDescent="0.3"/>
    <row r="39" ht="31.5" customHeight="1" x14ac:dyDescent="0.3"/>
  </sheetData>
  <sheetProtection formatCells="0" formatColumns="0" formatRows="0" insertColumns="0" insertRows="0" insertHyperlinks="0" deleteColumns="0" deleteRows="0" sort="0" autoFilter="0" pivotTables="0"/>
  <mergeCells count="3">
    <mergeCell ref="A3:H3"/>
    <mergeCell ref="A8:H8"/>
    <mergeCell ref="A2:H2"/>
  </mergeCells>
  <conditionalFormatting sqref="B6:G6">
    <cfRule type="cellIs" dxfId="0" priority="1" operator="equal">
      <formula>""</formula>
    </cfRule>
  </conditionalFormatting>
  <printOptions horizontalCentered="1"/>
  <pageMargins left="0.23622047244093999" right="0.59055118110236005" top="0.39370078740157" bottom="0.78740157480314998" header="0.39370078740157" footer="0.55118110236219997"/>
  <pageSetup paperSize="9" scale="59" orientation="portrait"/>
  <headerFooter alignWithMargins="0">
    <oddFooter>&amp;L&amp;8&amp;A&amp;R&amp;8R&amp;&amp;D 2022</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zoomScale="85" zoomScaleNormal="85" workbookViewId="0">
      <pane ySplit="1" topLeftCell="A2" activePane="bottomLeft" state="frozen"/>
      <selection pane="bottomLeft" activeCell="P6" sqref="P6"/>
    </sheetView>
  </sheetViews>
  <sheetFormatPr baseColWidth="10" defaultColWidth="8.88671875" defaultRowHeight="14.4" x14ac:dyDescent="0.3"/>
  <cols>
    <col min="1" max="1" width="45.5546875" style="7" customWidth="1"/>
    <col min="2" max="2" width="18.109375" style="7" customWidth="1"/>
    <col min="3" max="3" width="15.44140625" style="7" customWidth="1"/>
    <col min="4" max="4" width="16" style="7" customWidth="1"/>
    <col min="5" max="5" width="15.33203125" style="7" customWidth="1"/>
    <col min="6" max="9" width="11.44140625" style="7" customWidth="1"/>
    <col min="10" max="10" width="3.88671875" style="8" customWidth="1"/>
    <col min="11" max="11" width="11.44140625" style="7" customWidth="1"/>
  </cols>
  <sheetData>
    <row r="1" spans="1:9" x14ac:dyDescent="0.3">
      <c r="A1" s="18"/>
      <c r="B1" s="19"/>
    </row>
    <row r="3" spans="1:9" x14ac:dyDescent="0.3">
      <c r="A3" s="505" t="s">
        <v>488</v>
      </c>
      <c r="B3" s="315"/>
      <c r="C3" s="315"/>
      <c r="D3" s="315"/>
      <c r="E3" s="315"/>
    </row>
    <row r="4" spans="1:9" ht="21.75" customHeight="1" x14ac:dyDescent="0.3">
      <c r="A4" s="505"/>
      <c r="B4" s="316"/>
      <c r="C4" s="317" t="s">
        <v>489</v>
      </c>
      <c r="D4" s="316"/>
      <c r="E4" s="318" t="s">
        <v>490</v>
      </c>
    </row>
    <row r="5" spans="1:9" ht="33" customHeight="1" x14ac:dyDescent="0.3">
      <c r="A5" s="505"/>
      <c r="B5" s="319"/>
      <c r="C5" s="319"/>
      <c r="D5" s="319"/>
      <c r="E5" s="319"/>
    </row>
    <row r="7" spans="1:9" x14ac:dyDescent="0.3">
      <c r="A7" s="320" t="s">
        <v>491</v>
      </c>
      <c r="B7" s="320"/>
      <c r="D7" s="320"/>
      <c r="E7" s="320"/>
      <c r="F7" s="320"/>
      <c r="G7" s="320"/>
      <c r="H7" s="320"/>
      <c r="I7" s="320"/>
    </row>
    <row r="8" spans="1:9" x14ac:dyDescent="0.3">
      <c r="A8" s="506" t="s">
        <v>492</v>
      </c>
      <c r="B8" s="506"/>
      <c r="D8" s="321"/>
      <c r="E8" s="321"/>
      <c r="F8" s="321"/>
      <c r="G8" s="321"/>
      <c r="H8" s="321"/>
      <c r="I8" s="321"/>
    </row>
    <row r="9" spans="1:9" ht="72.75" customHeight="1" x14ac:dyDescent="0.3">
      <c r="A9" s="447"/>
      <c r="B9" s="463"/>
      <c r="C9" s="463"/>
      <c r="D9" s="463"/>
      <c r="E9" s="445"/>
      <c r="F9" s="11"/>
      <c r="G9" s="11"/>
      <c r="H9" s="11"/>
      <c r="I9" s="11"/>
    </row>
    <row r="12" spans="1:9" x14ac:dyDescent="0.3">
      <c r="A12" s="320" t="s">
        <v>493</v>
      </c>
    </row>
    <row r="13" spans="1:9" ht="74.25" customHeight="1" x14ac:dyDescent="0.3">
      <c r="A13" s="447"/>
      <c r="B13" s="463"/>
      <c r="C13" s="463"/>
      <c r="D13" s="463"/>
      <c r="E13" s="445"/>
    </row>
  </sheetData>
  <sheetProtection formatCells="0" formatColumns="0" formatRows="0" insertColumns="0" insertRows="0" insertHyperlinks="0" deleteColumns="0" deleteRows="0" sort="0" autoFilter="0" pivotTables="0"/>
  <mergeCells count="4">
    <mergeCell ref="A3:A5"/>
    <mergeCell ref="A8:B8"/>
    <mergeCell ref="A9:E9"/>
    <mergeCell ref="A13:E13"/>
  </mergeCells>
  <pageMargins left="0.70866141732282995" right="0.70866141732282995" top="0.74803149606299002" bottom="0.74803149606299002" header="0.31496062992126" footer="0.31496062992126"/>
  <pageSetup paperSize="9" orientation="portrait"/>
  <headerFooter>
    <oddFooter>&amp;L&amp;A&amp;RR&amp;&amp;D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2"/>
  <sheetViews>
    <sheetView showGridLines="0" zoomScale="85" zoomScaleNormal="85" workbookViewId="0">
      <pane ySplit="1" topLeftCell="A2" activePane="bottomLeft" state="frozen"/>
      <selection pane="bottomLeft" activeCell="P6" sqref="P6"/>
    </sheetView>
  </sheetViews>
  <sheetFormatPr baseColWidth="10" defaultColWidth="8.88671875" defaultRowHeight="14.4" x14ac:dyDescent="0.3"/>
  <cols>
    <col min="1" max="3" width="11.44140625" style="7" customWidth="1"/>
    <col min="4" max="4" width="16" style="7" customWidth="1"/>
    <col min="5" max="5" width="11.44140625" style="7" customWidth="1"/>
    <col min="6" max="6" width="14.109375" style="7" customWidth="1"/>
    <col min="7" max="7" width="5" style="7" customWidth="1"/>
    <col min="8" max="9" width="11.44140625" style="7" customWidth="1"/>
    <col min="10" max="10" width="3.88671875" style="8" customWidth="1"/>
    <col min="11" max="11" width="11.44140625" style="7" customWidth="1"/>
  </cols>
  <sheetData>
    <row r="2" spans="1:7" ht="34.5" customHeight="1" x14ac:dyDescent="0.3">
      <c r="A2" s="9" t="str">
        <f>"VOTRE ACTIVITÉ DE FINANCEUR DE R&amp;D EN "&amp;SURVEY_YEAR</f>
        <v>VOTRE ACTIVITÉ DE FINANCEUR DE R&amp;D EN 2023</v>
      </c>
    </row>
    <row r="3" spans="1:7" ht="34.5" customHeight="1" x14ac:dyDescent="0.3">
      <c r="A3" s="443" t="str">
        <f>"Montants reçus et reversés en " &amp; SURVEY_YEAR &amp; " par votre organisme dans le cadre de son activité de financeur de la R&amp;D"</f>
        <v>Montants reçus et reversés en 2023 par votre organisme dans le cadre de son activité de financeur de la R&amp;D</v>
      </c>
      <c r="B3" s="443"/>
      <c r="C3" s="443"/>
      <c r="D3" s="443"/>
      <c r="E3" s="443"/>
      <c r="F3" s="443"/>
      <c r="G3" s="443"/>
    </row>
    <row r="5" spans="1:7" ht="27" customHeight="1" x14ac:dyDescent="0.3">
      <c r="A5" s="444" t="s">
        <v>52</v>
      </c>
      <c r="B5" s="444"/>
      <c r="C5" s="444"/>
      <c r="D5" s="444"/>
      <c r="E5" s="444"/>
      <c r="F5" s="444"/>
      <c r="G5" s="444"/>
    </row>
    <row r="7" spans="1:7" ht="33" customHeight="1" x14ac:dyDescent="0.3">
      <c r="A7" s="445" t="s">
        <v>53</v>
      </c>
      <c r="B7" s="446"/>
      <c r="C7" s="447" t="s">
        <v>54</v>
      </c>
      <c r="D7" s="445"/>
      <c r="E7" s="448" t="s">
        <v>55</v>
      </c>
      <c r="F7" s="448"/>
      <c r="G7" s="449"/>
    </row>
    <row r="8" spans="1:7" ht="21" customHeight="1" x14ac:dyDescent="0.3">
      <c r="A8" s="438"/>
      <c r="B8" s="439"/>
      <c r="C8" s="440"/>
      <c r="D8" s="441"/>
      <c r="E8" s="440"/>
      <c r="F8" s="442"/>
      <c r="G8" s="442"/>
    </row>
    <row r="9" spans="1:7" ht="21" customHeight="1" x14ac:dyDescent="0.3">
      <c r="A9" s="442"/>
      <c r="B9" s="441"/>
      <c r="C9" s="440"/>
      <c r="D9" s="441"/>
      <c r="E9" s="440"/>
      <c r="F9" s="442"/>
      <c r="G9" s="442"/>
    </row>
    <row r="10" spans="1:7" ht="21" customHeight="1" x14ac:dyDescent="0.3">
      <c r="A10" s="442"/>
      <c r="B10" s="441"/>
      <c r="C10" s="440"/>
      <c r="D10" s="441"/>
      <c r="E10" s="440"/>
      <c r="F10" s="442"/>
      <c r="G10" s="442"/>
    </row>
    <row r="11" spans="1:7" ht="21" customHeight="1" x14ac:dyDescent="0.3">
      <c r="A11" s="442"/>
      <c r="B11" s="441"/>
      <c r="C11" s="440"/>
      <c r="D11" s="441"/>
      <c r="E11" s="440"/>
      <c r="F11" s="442"/>
      <c r="G11" s="442"/>
    </row>
    <row r="12" spans="1:7" ht="21" customHeight="1" x14ac:dyDescent="0.3">
      <c r="A12" s="442"/>
      <c r="B12" s="441"/>
      <c r="C12" s="440"/>
      <c r="D12" s="441"/>
      <c r="E12" s="440"/>
      <c r="F12" s="442"/>
      <c r="G12" s="442"/>
    </row>
    <row r="13" spans="1:7" ht="21" customHeight="1" x14ac:dyDescent="0.3">
      <c r="A13" s="453"/>
      <c r="B13" s="454"/>
      <c r="C13" s="440"/>
      <c r="D13" s="441"/>
      <c r="E13" s="440"/>
      <c r="F13" s="442"/>
      <c r="G13" s="442"/>
    </row>
    <row r="14" spans="1:7" ht="21" customHeight="1" x14ac:dyDescent="0.3">
      <c r="A14" s="12"/>
      <c r="B14" s="12"/>
      <c r="C14" s="450"/>
      <c r="D14" s="451"/>
      <c r="E14" s="450"/>
      <c r="F14" s="452"/>
      <c r="G14" s="452"/>
    </row>
    <row r="15" spans="1:7" ht="21" customHeight="1" x14ac:dyDescent="0.3">
      <c r="A15" s="12"/>
      <c r="B15" s="12"/>
      <c r="C15" s="450"/>
      <c r="D15" s="451"/>
      <c r="E15" s="450"/>
      <c r="F15" s="452"/>
      <c r="G15" s="452"/>
    </row>
    <row r="16" spans="1:7" ht="21" customHeight="1" x14ac:dyDescent="0.3">
      <c r="A16" s="12"/>
      <c r="B16" s="12"/>
      <c r="C16" s="13"/>
      <c r="D16" s="14"/>
      <c r="E16" s="13"/>
      <c r="F16" s="15"/>
      <c r="G16" s="15"/>
    </row>
    <row r="17" spans="1:7" ht="21" customHeight="1" x14ac:dyDescent="0.3">
      <c r="A17" s="12"/>
      <c r="B17" s="12"/>
      <c r="C17" s="13"/>
      <c r="D17" s="14"/>
      <c r="E17" s="13"/>
      <c r="F17" s="15"/>
      <c r="G17" s="15"/>
    </row>
    <row r="18" spans="1:7" ht="21" customHeight="1" x14ac:dyDescent="0.3">
      <c r="A18" s="12"/>
      <c r="B18" s="12"/>
      <c r="C18" s="13"/>
      <c r="D18" s="14"/>
      <c r="E18" s="13"/>
      <c r="F18" s="15"/>
      <c r="G18" s="15"/>
    </row>
    <row r="19" spans="1:7" ht="21" customHeight="1" x14ac:dyDescent="0.3">
      <c r="A19" s="12"/>
      <c r="B19" s="12"/>
      <c r="C19" s="13"/>
      <c r="D19" s="14"/>
      <c r="E19" s="13"/>
      <c r="F19" s="15"/>
      <c r="G19" s="15"/>
    </row>
    <row r="20" spans="1:7" ht="21" customHeight="1" x14ac:dyDescent="0.3">
      <c r="A20" s="12"/>
      <c r="B20" s="12"/>
      <c r="C20" s="13"/>
      <c r="D20" s="14"/>
      <c r="E20" s="13"/>
      <c r="F20" s="15"/>
      <c r="G20" s="15"/>
    </row>
    <row r="21" spans="1:7" ht="21" customHeight="1" x14ac:dyDescent="0.3">
      <c r="A21" s="12"/>
      <c r="B21" s="12"/>
      <c r="C21" s="450"/>
      <c r="D21" s="451"/>
      <c r="E21" s="450"/>
      <c r="F21" s="452"/>
      <c r="G21" s="452"/>
    </row>
    <row r="22" spans="1:7" ht="21" customHeight="1" x14ac:dyDescent="0.3">
      <c r="A22" s="12"/>
      <c r="B22" s="12"/>
      <c r="C22" s="450"/>
      <c r="D22" s="451"/>
      <c r="E22" s="450"/>
      <c r="F22" s="452"/>
      <c r="G22" s="452"/>
    </row>
    <row r="23" spans="1:7" ht="21" customHeight="1" x14ac:dyDescent="0.3">
      <c r="A23" s="12"/>
      <c r="B23" s="12"/>
      <c r="C23" s="450"/>
      <c r="D23" s="451"/>
      <c r="E23" s="450"/>
      <c r="F23" s="452"/>
      <c r="G23" s="452"/>
    </row>
    <row r="24" spans="1:7" ht="21" customHeight="1" x14ac:dyDescent="0.3">
      <c r="A24" s="12"/>
      <c r="B24" s="12"/>
      <c r="C24" s="450"/>
      <c r="D24" s="451"/>
      <c r="E24" s="450"/>
      <c r="F24" s="452"/>
      <c r="G24" s="452"/>
    </row>
    <row r="25" spans="1:7" ht="21" customHeight="1" x14ac:dyDescent="0.3">
      <c r="A25" s="12"/>
      <c r="B25" s="12"/>
      <c r="C25" s="450"/>
      <c r="D25" s="451"/>
      <c r="E25" s="450"/>
      <c r="F25" s="452"/>
      <c r="G25" s="452"/>
    </row>
    <row r="26" spans="1:7" ht="21" customHeight="1" x14ac:dyDescent="0.3">
      <c r="A26" s="460"/>
      <c r="B26" s="460"/>
      <c r="C26" s="450"/>
      <c r="D26" s="451"/>
      <c r="E26" s="450"/>
      <c r="F26" s="452"/>
      <c r="G26" s="452"/>
    </row>
    <row r="27" spans="1:7" ht="21" customHeight="1" x14ac:dyDescent="0.3">
      <c r="A27" s="455"/>
      <c r="B27" s="455"/>
      <c r="C27" s="456"/>
      <c r="D27" s="457"/>
      <c r="E27" s="456"/>
      <c r="F27" s="458"/>
      <c r="G27" s="458"/>
    </row>
    <row r="28" spans="1:7" x14ac:dyDescent="0.3">
      <c r="A28" s="16"/>
      <c r="B28" s="16"/>
      <c r="C28" s="16"/>
      <c r="D28" s="16"/>
      <c r="E28" s="16"/>
      <c r="F28" s="16"/>
    </row>
    <row r="29" spans="1:7" ht="15.75" customHeight="1" x14ac:dyDescent="0.3">
      <c r="A29" s="459" t="s">
        <v>56</v>
      </c>
      <c r="B29" s="459"/>
      <c r="C29" s="459"/>
      <c r="D29" s="459"/>
      <c r="E29" s="459"/>
      <c r="F29" s="459"/>
      <c r="G29" s="459"/>
    </row>
    <row r="60" ht="31.5" customHeight="1" x14ac:dyDescent="0.3"/>
    <row r="61" ht="31.5" customHeight="1" x14ac:dyDescent="0.3"/>
    <row r="62" ht="31.5" customHeight="1" x14ac:dyDescent="0.3"/>
  </sheetData>
  <sheetProtection formatCells="0" formatColumns="0" formatRows="0" insertColumns="0" insertRows="0" insertHyperlinks="0" deleteColumns="0" deleteRows="0" sort="0" autoFilter="0" pivotTables="0"/>
  <mergeCells count="44">
    <mergeCell ref="A27:B27"/>
    <mergeCell ref="C27:D27"/>
    <mergeCell ref="E27:G27"/>
    <mergeCell ref="A29:G29"/>
    <mergeCell ref="C24:D24"/>
    <mergeCell ref="E24:G24"/>
    <mergeCell ref="C25:D25"/>
    <mergeCell ref="E25:G25"/>
    <mergeCell ref="A26:B26"/>
    <mergeCell ref="C26:D26"/>
    <mergeCell ref="E26:G26"/>
    <mergeCell ref="C21:D21"/>
    <mergeCell ref="E21:G21"/>
    <mergeCell ref="C22:D22"/>
    <mergeCell ref="E22:G22"/>
    <mergeCell ref="C23:D23"/>
    <mergeCell ref="E23:G23"/>
    <mergeCell ref="C15:D15"/>
    <mergeCell ref="E15:G15"/>
    <mergeCell ref="A11:B11"/>
    <mergeCell ref="C11:D11"/>
    <mergeCell ref="E11:G11"/>
    <mergeCell ref="A12:B12"/>
    <mergeCell ref="C12:D12"/>
    <mergeCell ref="E12:G12"/>
    <mergeCell ref="A13:B13"/>
    <mergeCell ref="C13:D13"/>
    <mergeCell ref="E13:G13"/>
    <mergeCell ref="C14:D14"/>
    <mergeCell ref="E14:G14"/>
    <mergeCell ref="A9:B9"/>
    <mergeCell ref="C9:D9"/>
    <mergeCell ref="E9:G9"/>
    <mergeCell ref="A10:B10"/>
    <mergeCell ref="C10:D10"/>
    <mergeCell ref="E10:G10"/>
    <mergeCell ref="A8:B8"/>
    <mergeCell ref="C8:D8"/>
    <mergeCell ref="E8:G8"/>
    <mergeCell ref="A3:G3"/>
    <mergeCell ref="A5:G5"/>
    <mergeCell ref="A7:B7"/>
    <mergeCell ref="C7:D7"/>
    <mergeCell ref="E7:G7"/>
  </mergeCells>
  <printOptions horizontalCentered="1"/>
  <pageMargins left="0.23622047244093999" right="0.59055118110236005" top="0.39370078740157" bottom="0.78740157480314998" header="0.39370078740157" footer="0.55118110236219997"/>
  <pageSetup paperSize="9" scale="33" orientation="portrait"/>
  <headerFooter alignWithMargins="0">
    <oddFooter>&amp;L&amp;8&amp;A&amp;R&amp;8R&amp;&amp;D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9" width="11.44140625" style="7" customWidth="1"/>
    <col min="10" max="10" width="3.88671875" style="8" customWidth="1"/>
    <col min="11" max="11" width="11.44140625" style="7" customWidth="1"/>
  </cols>
  <sheetData>
    <row r="1" spans="1:9" x14ac:dyDescent="0.3">
      <c r="A1" s="18"/>
      <c r="B1" s="19"/>
    </row>
    <row r="2" spans="1:9" ht="21" customHeight="1" x14ac:dyDescent="0.3">
      <c r="A2" s="9" t="str">
        <f>"VOTRE ACTIVITÉ D'OPÉRATEUR DE R&amp;D EN "&amp;SURVEY_YEAR</f>
        <v>VOTRE ACTIVITÉ D'OPÉRATEUR DE R&amp;D EN 2023</v>
      </c>
      <c r="B2" s="20"/>
      <c r="C2" s="21"/>
      <c r="D2" s="21"/>
      <c r="E2" s="21"/>
      <c r="F2" s="21"/>
      <c r="G2" s="21"/>
    </row>
    <row r="3" spans="1:9" ht="13.5" customHeight="1" x14ac:dyDescent="0.3"/>
    <row r="4" spans="1:9" ht="50.25" customHeight="1" x14ac:dyDescent="0.3">
      <c r="A4" s="462" t="s">
        <v>57</v>
      </c>
      <c r="B4" s="462"/>
      <c r="C4" s="462"/>
      <c r="D4" s="462"/>
      <c r="E4" s="462"/>
      <c r="F4" s="462"/>
      <c r="G4" s="462"/>
      <c r="H4" s="23"/>
      <c r="I4" s="23"/>
    </row>
    <row r="5" spans="1:9" ht="70.5" customHeight="1" x14ac:dyDescent="0.3">
      <c r="A5" s="447"/>
      <c r="B5" s="463"/>
      <c r="C5" s="463"/>
      <c r="D5" s="463"/>
      <c r="E5" s="463"/>
      <c r="F5" s="463"/>
      <c r="G5" s="445"/>
      <c r="H5" s="24"/>
      <c r="I5" s="24"/>
    </row>
    <row r="6" spans="1:9" x14ac:dyDescent="0.3">
      <c r="A6" s="25"/>
    </row>
    <row r="8" spans="1:9" x14ac:dyDescent="0.3">
      <c r="A8" s="464" t="str">
        <f>"Commentaires sur l'année " &amp; SURVEY_YEAR</f>
        <v>Commentaires sur l'année 2023</v>
      </c>
      <c r="B8" s="464"/>
      <c r="C8" s="464"/>
      <c r="D8" s="464"/>
      <c r="E8" s="464"/>
      <c r="F8" s="464"/>
      <c r="G8" s="464"/>
      <c r="H8" s="26"/>
      <c r="I8" s="26"/>
    </row>
    <row r="9" spans="1:9" ht="40.5" customHeight="1" x14ac:dyDescent="0.3">
      <c r="A9" s="465" t="s">
        <v>58</v>
      </c>
      <c r="B9" s="465"/>
      <c r="C9" s="465"/>
      <c r="D9" s="465"/>
      <c r="E9" s="465"/>
      <c r="F9" s="465"/>
      <c r="G9" s="465"/>
      <c r="H9" s="27"/>
      <c r="I9" s="27"/>
    </row>
    <row r="10" spans="1:9" ht="70.5" customHeight="1" x14ac:dyDescent="0.3">
      <c r="A10" s="447"/>
      <c r="B10" s="463"/>
      <c r="C10" s="463"/>
      <c r="D10" s="463"/>
      <c r="E10" s="463"/>
      <c r="F10" s="463"/>
      <c r="G10" s="445"/>
      <c r="H10" s="24"/>
      <c r="I10" s="24"/>
    </row>
    <row r="11" spans="1:9" ht="9" customHeight="1" x14ac:dyDescent="0.3">
      <c r="A11" s="28"/>
      <c r="B11" s="28"/>
      <c r="C11" s="28"/>
      <c r="D11" s="28"/>
      <c r="E11" s="28"/>
      <c r="F11" s="28"/>
      <c r="G11" s="28"/>
      <c r="H11" s="29"/>
      <c r="I11" s="29"/>
    </row>
    <row r="12" spans="1:9" ht="36.75" customHeight="1" x14ac:dyDescent="0.3">
      <c r="A12" s="461" t="s">
        <v>59</v>
      </c>
      <c r="B12" s="461"/>
      <c r="C12" s="461"/>
      <c r="D12" s="461"/>
      <c r="E12" s="461"/>
      <c r="F12" s="461"/>
      <c r="G12" s="461"/>
      <c r="H12" s="30"/>
      <c r="I12" s="30"/>
    </row>
    <row r="32" ht="31.5" customHeight="1" x14ac:dyDescent="0.3"/>
    <row r="33" ht="31.5" customHeight="1" x14ac:dyDescent="0.3"/>
    <row r="34" ht="31.5" customHeight="1" x14ac:dyDescent="0.3"/>
  </sheetData>
  <sheetProtection formatCells="0" formatColumns="0" formatRows="0" insertColumns="0" insertRows="0" insertHyperlinks="0" deleteColumns="0" deleteRows="0" sort="0" autoFilter="0" pivotTables="0"/>
  <mergeCells count="6">
    <mergeCell ref="A12:G12"/>
    <mergeCell ref="A4:G4"/>
    <mergeCell ref="A5:G5"/>
    <mergeCell ref="A8:G8"/>
    <mergeCell ref="A9:G9"/>
    <mergeCell ref="A10:G10"/>
  </mergeCells>
  <printOptions horizontalCentered="1"/>
  <pageMargins left="0.23622047244093999" right="0.59055118110236005" top="0.39370078740157" bottom="0.78740157480314998" header="0.39370078740157" footer="0.55118110236219997"/>
  <pageSetup paperSize="9" scale="33" orientation="portrait"/>
  <headerFooter alignWithMargins="0">
    <oddFooter>&amp;L&amp;8&amp;A&amp;R&amp;8R&amp;&amp;D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60.109375" style="25" customWidth="1"/>
    <col min="2" max="2" width="22.109375" style="25" customWidth="1"/>
    <col min="3" max="3" width="14.5546875" style="25" customWidth="1"/>
    <col min="4" max="9" width="3.8867187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ht="34.5" customHeight="1" x14ac:dyDescent="0.3">
      <c r="A2" s="466" t="str">
        <f>"Répartition des dépenses intérieures de R&amp;D (intra-muros à votre structure) par nature de charge en " &amp; SURVEY_YEAR &amp; " et estimation " &amp; SURVEY_YEAR+1</f>
        <v>Répartition des dépenses intérieures de R&amp;D (intra-muros à votre structure) par nature de charge en 2023 et estimation 2024</v>
      </c>
      <c r="B2" s="466"/>
      <c r="C2" s="466"/>
      <c r="D2" s="466"/>
      <c r="E2" s="466"/>
      <c r="F2" s="466"/>
      <c r="G2" s="466"/>
      <c r="H2" s="466"/>
      <c r="I2" s="466"/>
    </row>
    <row r="3" spans="1:10" ht="28.5" customHeight="1" x14ac:dyDescent="0.3">
      <c r="A3" s="467" t="s">
        <v>60</v>
      </c>
      <c r="B3" s="467"/>
      <c r="C3" s="467"/>
      <c r="D3" s="31"/>
      <c r="E3" s="31"/>
      <c r="F3" s="31"/>
      <c r="G3" s="31"/>
      <c r="H3" s="31"/>
      <c r="I3" s="31"/>
    </row>
    <row r="4" spans="1:10" ht="25.5" customHeight="1" x14ac:dyDescent="0.3">
      <c r="A4" s="468"/>
      <c r="B4" s="469"/>
      <c r="C4" s="469"/>
      <c r="D4" s="32"/>
      <c r="E4" s="32"/>
      <c r="F4" s="32"/>
      <c r="G4" s="32"/>
      <c r="H4" s="32"/>
      <c r="I4" s="32"/>
    </row>
    <row r="5" spans="1:10" x14ac:dyDescent="0.3">
      <c r="A5" s="33" t="s">
        <v>61</v>
      </c>
      <c r="B5" s="34" t="s">
        <v>62</v>
      </c>
      <c r="C5" s="35"/>
      <c r="D5" s="32"/>
      <c r="E5" s="32"/>
      <c r="F5" s="32"/>
      <c r="G5" s="32"/>
      <c r="H5" s="32"/>
      <c r="I5" s="32"/>
    </row>
    <row r="6" spans="1:10" ht="21.75" customHeight="1" x14ac:dyDescent="0.3">
      <c r="A6" s="36" t="s">
        <v>63</v>
      </c>
      <c r="B6" s="37"/>
      <c r="C6" s="7"/>
      <c r="D6" s="32"/>
      <c r="E6" s="32"/>
      <c r="F6" s="32"/>
      <c r="G6" s="32"/>
      <c r="H6" s="32"/>
      <c r="I6" s="32"/>
    </row>
    <row r="7" spans="1:10" ht="15" customHeight="1" x14ac:dyDescent="0.3">
      <c r="A7" s="38" t="s">
        <v>64</v>
      </c>
      <c r="B7" s="37"/>
      <c r="C7" s="7"/>
      <c r="D7" s="32"/>
      <c r="E7" s="32"/>
      <c r="F7" s="32"/>
      <c r="G7" s="32"/>
      <c r="H7" s="32"/>
      <c r="I7" s="32"/>
    </row>
    <row r="8" spans="1:10" x14ac:dyDescent="0.3">
      <c r="A8" s="33" t="s">
        <v>65</v>
      </c>
      <c r="B8" s="39"/>
      <c r="C8" s="7"/>
      <c r="D8" s="32"/>
      <c r="E8" s="32"/>
      <c r="F8" s="32"/>
      <c r="G8" s="32"/>
      <c r="H8" s="32"/>
      <c r="I8" s="32"/>
    </row>
    <row r="9" spans="1:10" ht="15.75" customHeight="1" x14ac:dyDescent="0.3">
      <c r="A9" s="36" t="s">
        <v>66</v>
      </c>
      <c r="B9" s="37"/>
      <c r="C9" s="7"/>
      <c r="D9" s="32"/>
      <c r="E9" s="32"/>
      <c r="F9" s="32"/>
      <c r="G9" s="32"/>
      <c r="H9" s="32"/>
      <c r="I9" s="32"/>
    </row>
    <row r="10" spans="1:10" ht="15" customHeight="1" x14ac:dyDescent="0.3">
      <c r="A10" s="38" t="s">
        <v>67</v>
      </c>
      <c r="B10" s="37"/>
      <c r="C10" s="7"/>
      <c r="D10" s="32"/>
      <c r="E10" s="32"/>
      <c r="F10" s="32"/>
      <c r="G10" s="32"/>
      <c r="H10" s="32"/>
      <c r="I10" s="32"/>
    </row>
    <row r="11" spans="1:10" x14ac:dyDescent="0.3">
      <c r="A11" s="40"/>
      <c r="B11" s="41"/>
      <c r="C11" s="42" t="str">
        <f>"Estimation " &amp; SURVEY_YEAR+1</f>
        <v>Estimation 2024</v>
      </c>
      <c r="D11" s="32"/>
      <c r="E11" s="32"/>
      <c r="F11" s="32"/>
      <c r="G11" s="32"/>
      <c r="H11" s="32"/>
      <c r="I11" s="32"/>
    </row>
    <row r="12" spans="1:10" ht="39.75" customHeight="1" x14ac:dyDescent="0.3">
      <c r="A12" s="43" t="s">
        <v>68</v>
      </c>
      <c r="B12" s="44"/>
      <c r="C12" s="45"/>
      <c r="D12" s="32"/>
      <c r="E12" s="32"/>
      <c r="F12" s="32"/>
      <c r="G12" s="32"/>
      <c r="H12" s="32"/>
      <c r="I12" s="32"/>
    </row>
    <row r="13" spans="1:10" x14ac:dyDescent="0.3">
      <c r="A13" s="17"/>
      <c r="B13" s="17"/>
      <c r="D13" s="32"/>
      <c r="E13" s="32"/>
      <c r="F13" s="32"/>
      <c r="G13" s="32"/>
      <c r="H13" s="32"/>
      <c r="I13" s="32"/>
    </row>
    <row r="14" spans="1:10" ht="12" customHeight="1" x14ac:dyDescent="0.3">
      <c r="D14" s="32"/>
      <c r="E14" s="32"/>
      <c r="F14" s="32"/>
      <c r="G14" s="32"/>
      <c r="H14" s="32"/>
      <c r="I14" s="32"/>
    </row>
    <row r="15" spans="1:10" ht="12" customHeight="1" x14ac:dyDescent="0.3">
      <c r="D15" s="32"/>
      <c r="E15" s="32"/>
      <c r="F15" s="32"/>
      <c r="G15" s="32"/>
      <c r="H15" s="32"/>
      <c r="I15" s="32"/>
    </row>
    <row r="16" spans="1:10" ht="12" customHeight="1" x14ac:dyDescent="0.3">
      <c r="D16" s="32"/>
      <c r="E16" s="32"/>
      <c r="F16" s="32"/>
      <c r="G16" s="32"/>
      <c r="H16" s="32"/>
      <c r="I16" s="32"/>
    </row>
    <row r="17" spans="1:2" ht="15.75" customHeight="1" x14ac:dyDescent="0.3">
      <c r="B17" s="34" t="s">
        <v>69</v>
      </c>
    </row>
    <row r="18" spans="1:2" hidden="1" x14ac:dyDescent="0.3">
      <c r="A18" s="46" t="str">
        <f>"Amortissements des dépenses en capital de R&amp;D en " &amp; SURVEY_YEAR</f>
        <v>Amortissements des dépenses en capital de R&amp;D en 2023</v>
      </c>
      <c r="B18" s="47"/>
    </row>
    <row r="20" spans="1:2" ht="27.75" customHeight="1" x14ac:dyDescent="0.3">
      <c r="A20" s="470" t="s">
        <v>70</v>
      </c>
      <c r="B20" s="470"/>
    </row>
  </sheetData>
  <sheetProtection formatCells="0" formatColumns="0" formatRows="0" insertColumns="0" insertRows="0" insertHyperlinks="0" deleteColumns="0" deleteRows="0" sort="0" autoFilter="0" pivotTables="0"/>
  <mergeCells count="4">
    <mergeCell ref="A2:I2"/>
    <mergeCell ref="A3:C3"/>
    <mergeCell ref="A4:C4"/>
    <mergeCell ref="A20:B20"/>
  </mergeCells>
  <printOptions horizontalCentered="1"/>
  <pageMargins left="0.23622047244093999" right="0.59055118110236005" top="0.39370078740157" bottom="0.78740157480314998" header="0.39370078740157" footer="0.55118110236219997"/>
  <pageSetup paperSize="9" scale="97" orientation="portrait"/>
  <headerFooter alignWithMargins="0">
    <oddFooter>&amp;L&amp;8&amp;A&amp;R&amp;8R&amp;&amp;D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60.109375" style="25" customWidth="1"/>
    <col min="2" max="2" width="17.33203125" style="25" customWidth="1"/>
    <col min="3" max="3" width="14.5546875" style="25" customWidth="1"/>
    <col min="4" max="9" width="3.8867187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ht="23.25" customHeight="1" x14ac:dyDescent="0.3">
      <c r="A2" s="466" t="str">
        <f>"Répartition des dépenses intérieures de R&amp;D (intra-muros à votre structure) par région (y compris outre-mer) en " &amp; SURVEY_YEAR</f>
        <v>Répartition des dépenses intérieures de R&amp;D (intra-muros à votre structure) par région (y compris outre-mer) en 2023</v>
      </c>
      <c r="B2" s="466"/>
      <c r="C2" s="466"/>
      <c r="D2" s="466"/>
      <c r="E2" s="466"/>
      <c r="F2" s="466"/>
      <c r="G2" s="466"/>
      <c r="H2" s="466"/>
      <c r="I2" s="466"/>
    </row>
    <row r="3" spans="1:10" ht="28.5" customHeight="1" x14ac:dyDescent="0.3">
      <c r="A3" s="467" t="s">
        <v>60</v>
      </c>
      <c r="B3" s="467"/>
      <c r="C3" s="467"/>
      <c r="D3" s="31"/>
      <c r="E3" s="31"/>
      <c r="F3" s="31"/>
      <c r="G3" s="31"/>
      <c r="H3" s="31"/>
      <c r="I3" s="31"/>
    </row>
    <row r="4" spans="1:10" x14ac:dyDescent="0.3">
      <c r="A4" s="48"/>
    </row>
    <row r="5" spans="1:10" ht="37.5" customHeight="1" x14ac:dyDescent="0.3">
      <c r="A5" s="471"/>
      <c r="B5" s="472"/>
      <c r="C5" s="472"/>
      <c r="D5" s="32"/>
      <c r="E5" s="32"/>
      <c r="F5" s="32"/>
      <c r="G5" s="32"/>
      <c r="H5" s="32"/>
      <c r="I5" s="32"/>
    </row>
    <row r="6" spans="1:10" x14ac:dyDescent="0.3">
      <c r="A6" s="34"/>
      <c r="B6" s="34" t="s">
        <v>62</v>
      </c>
      <c r="C6" s="35" t="s">
        <v>71</v>
      </c>
      <c r="D6" s="32"/>
      <c r="E6" s="32"/>
      <c r="F6" s="32"/>
      <c r="G6" s="32"/>
      <c r="H6" s="32"/>
      <c r="I6" s="32"/>
    </row>
    <row r="7" spans="1:10" ht="14.85" customHeight="1" x14ac:dyDescent="0.3">
      <c r="A7" s="49" t="s">
        <v>72</v>
      </c>
      <c r="B7" s="50"/>
      <c r="C7" s="51"/>
      <c r="D7" s="32"/>
      <c r="E7" s="32"/>
      <c r="F7" s="32"/>
      <c r="G7" s="32"/>
      <c r="H7" s="32"/>
      <c r="I7" s="32"/>
    </row>
    <row r="8" spans="1:10" ht="14.85" customHeight="1" x14ac:dyDescent="0.3">
      <c r="A8" s="52" t="s">
        <v>73</v>
      </c>
      <c r="B8" s="50"/>
      <c r="C8" s="53"/>
      <c r="D8" s="32"/>
      <c r="E8" s="32"/>
      <c r="F8" s="32"/>
      <c r="G8" s="32"/>
      <c r="H8" s="32"/>
      <c r="I8" s="32"/>
    </row>
    <row r="9" spans="1:10" ht="14.85" customHeight="1" x14ac:dyDescent="0.3">
      <c r="A9" s="52" t="s">
        <v>74</v>
      </c>
      <c r="B9" s="50"/>
      <c r="C9" s="53"/>
      <c r="D9" s="32"/>
      <c r="E9" s="32"/>
      <c r="F9" s="32"/>
      <c r="G9" s="32"/>
      <c r="H9" s="32"/>
      <c r="I9" s="32"/>
    </row>
    <row r="10" spans="1:10" ht="14.85" customHeight="1" x14ac:dyDescent="0.3">
      <c r="A10" s="52" t="s">
        <v>75</v>
      </c>
      <c r="B10" s="50"/>
      <c r="C10" s="53"/>
      <c r="D10" s="32"/>
      <c r="E10" s="32"/>
      <c r="F10" s="32"/>
      <c r="G10" s="32"/>
      <c r="H10" s="32"/>
      <c r="I10" s="32"/>
    </row>
    <row r="11" spans="1:10" ht="14.85" customHeight="1" x14ac:dyDescent="0.3">
      <c r="A11" s="52" t="s">
        <v>76</v>
      </c>
      <c r="B11" s="50"/>
      <c r="C11" s="53"/>
      <c r="D11" s="32"/>
      <c r="E11" s="32"/>
      <c r="F11" s="32"/>
      <c r="G11" s="32"/>
      <c r="H11" s="32"/>
      <c r="I11" s="32"/>
    </row>
    <row r="12" spans="1:10" ht="14.85" customHeight="1" x14ac:dyDescent="0.3">
      <c r="A12" s="52" t="s">
        <v>77</v>
      </c>
      <c r="B12" s="50"/>
      <c r="C12" s="53"/>
      <c r="D12" s="32"/>
      <c r="E12" s="32"/>
      <c r="F12" s="32"/>
      <c r="G12" s="32"/>
      <c r="H12" s="32"/>
      <c r="I12" s="32"/>
    </row>
    <row r="13" spans="1:10" ht="14.85" customHeight="1" x14ac:dyDescent="0.3">
      <c r="A13" s="52" t="s">
        <v>78</v>
      </c>
      <c r="B13" s="50"/>
      <c r="C13" s="53"/>
      <c r="D13" s="32"/>
      <c r="E13" s="32"/>
      <c r="F13" s="32"/>
      <c r="G13" s="32"/>
      <c r="H13" s="32"/>
      <c r="I13" s="32"/>
    </row>
    <row r="14" spans="1:10" ht="14.85" customHeight="1" x14ac:dyDescent="0.3">
      <c r="A14" s="52" t="s">
        <v>79</v>
      </c>
      <c r="B14" s="50"/>
      <c r="C14" s="53"/>
      <c r="D14" s="32"/>
      <c r="E14" s="32"/>
      <c r="F14" s="32"/>
      <c r="G14" s="32"/>
      <c r="H14" s="32"/>
      <c r="I14" s="32"/>
    </row>
    <row r="15" spans="1:10" ht="14.85" customHeight="1" x14ac:dyDescent="0.3">
      <c r="A15" s="52" t="s">
        <v>80</v>
      </c>
      <c r="B15" s="50"/>
      <c r="C15" s="53"/>
      <c r="D15" s="32"/>
      <c r="E15" s="32"/>
      <c r="F15" s="32"/>
      <c r="G15" s="32"/>
      <c r="H15" s="32"/>
      <c r="I15" s="32"/>
    </row>
    <row r="16" spans="1:10" ht="14.85" customHeight="1" x14ac:dyDescent="0.3">
      <c r="A16" s="52" t="s">
        <v>81</v>
      </c>
      <c r="B16" s="50"/>
      <c r="C16" s="53"/>
      <c r="D16" s="32"/>
      <c r="E16" s="32"/>
      <c r="F16" s="32"/>
      <c r="G16" s="32"/>
      <c r="H16" s="32"/>
      <c r="I16" s="32"/>
    </row>
    <row r="17" spans="1:9" ht="14.85" customHeight="1" x14ac:dyDescent="0.3">
      <c r="A17" s="52" t="s">
        <v>82</v>
      </c>
      <c r="B17" s="50"/>
      <c r="C17" s="53"/>
      <c r="D17" s="32"/>
      <c r="E17" s="32"/>
      <c r="F17" s="32"/>
      <c r="G17" s="32"/>
      <c r="H17" s="32"/>
      <c r="I17" s="32"/>
    </row>
    <row r="18" spans="1:9" ht="14.85" customHeight="1" x14ac:dyDescent="0.3">
      <c r="A18" s="52" t="s">
        <v>83</v>
      </c>
      <c r="B18" s="50"/>
      <c r="C18" s="53"/>
      <c r="D18" s="32"/>
      <c r="E18" s="32"/>
      <c r="F18" s="32"/>
      <c r="G18" s="32"/>
      <c r="H18" s="32"/>
      <c r="I18" s="32"/>
    </row>
    <row r="19" spans="1:9" ht="14.85" customHeight="1" x14ac:dyDescent="0.3">
      <c r="A19" s="52" t="s">
        <v>84</v>
      </c>
      <c r="B19" s="50"/>
      <c r="C19" s="53"/>
      <c r="D19" s="32"/>
      <c r="E19" s="32"/>
      <c r="F19" s="32"/>
      <c r="G19" s="32"/>
      <c r="H19" s="32"/>
      <c r="I19" s="32"/>
    </row>
    <row r="20" spans="1:9" ht="14.85" customHeight="1" x14ac:dyDescent="0.3">
      <c r="A20" s="52" t="s">
        <v>85</v>
      </c>
      <c r="B20" s="50"/>
      <c r="C20" s="53"/>
      <c r="D20" s="32"/>
      <c r="E20" s="32"/>
      <c r="F20" s="32"/>
      <c r="G20" s="32"/>
      <c r="H20" s="32"/>
      <c r="I20" s="32"/>
    </row>
    <row r="21" spans="1:9" ht="14.85" customHeight="1" x14ac:dyDescent="0.3">
      <c r="A21" s="52" t="s">
        <v>86</v>
      </c>
      <c r="B21" s="50"/>
      <c r="C21" s="53"/>
      <c r="D21" s="32"/>
      <c r="E21" s="32"/>
      <c r="F21" s="32"/>
      <c r="G21" s="32"/>
      <c r="H21" s="32"/>
      <c r="I21" s="32"/>
    </row>
    <row r="22" spans="1:9" ht="14.85" customHeight="1" x14ac:dyDescent="0.3">
      <c r="A22" s="52" t="s">
        <v>87</v>
      </c>
      <c r="B22" s="50"/>
      <c r="C22" s="53"/>
      <c r="D22" s="32"/>
      <c r="E22" s="32"/>
      <c r="F22" s="32"/>
      <c r="G22" s="32"/>
      <c r="H22" s="32"/>
      <c r="I22" s="32"/>
    </row>
    <row r="23" spans="1:9" ht="14.85" customHeight="1" x14ac:dyDescent="0.3">
      <c r="A23" s="52" t="s">
        <v>88</v>
      </c>
      <c r="B23" s="50"/>
      <c r="C23" s="53"/>
      <c r="D23" s="32"/>
      <c r="E23" s="32"/>
      <c r="F23" s="32"/>
      <c r="G23" s="32"/>
      <c r="H23" s="32"/>
      <c r="I23" s="32"/>
    </row>
    <row r="24" spans="1:9" ht="14.85" customHeight="1" x14ac:dyDescent="0.3">
      <c r="A24" s="52" t="s">
        <v>89</v>
      </c>
      <c r="B24" s="50"/>
      <c r="C24" s="53"/>
      <c r="D24" s="32"/>
      <c r="E24" s="32"/>
      <c r="F24" s="32"/>
      <c r="G24" s="32"/>
      <c r="H24" s="32"/>
      <c r="I24" s="32"/>
    </row>
    <row r="25" spans="1:9" ht="14.85" customHeight="1" x14ac:dyDescent="0.3">
      <c r="A25" s="52" t="s">
        <v>90</v>
      </c>
      <c r="B25" s="50"/>
      <c r="C25" s="53"/>
      <c r="D25" s="32"/>
      <c r="E25" s="32"/>
      <c r="F25" s="32"/>
      <c r="G25" s="32"/>
      <c r="H25" s="32"/>
      <c r="I25" s="32"/>
    </row>
    <row r="26" spans="1:9" ht="14.85" customHeight="1" x14ac:dyDescent="0.3">
      <c r="A26" s="52" t="s">
        <v>91</v>
      </c>
      <c r="B26" s="50"/>
      <c r="C26" s="53"/>
      <c r="D26" s="32"/>
      <c r="E26" s="32"/>
      <c r="F26" s="32"/>
      <c r="G26" s="32"/>
      <c r="H26" s="32"/>
      <c r="I26" s="32"/>
    </row>
    <row r="27" spans="1:9" ht="14.85" customHeight="1" x14ac:dyDescent="0.3">
      <c r="A27" s="52" t="s">
        <v>92</v>
      </c>
      <c r="B27" s="50"/>
      <c r="C27" s="53"/>
      <c r="D27" s="32"/>
      <c r="E27" s="32"/>
      <c r="F27" s="32"/>
      <c r="G27" s="32"/>
      <c r="H27" s="32"/>
      <c r="I27" s="32"/>
    </row>
    <row r="28" spans="1:9" ht="14.85" customHeight="1" x14ac:dyDescent="0.3">
      <c r="A28" s="52" t="s">
        <v>93</v>
      </c>
      <c r="B28" s="50"/>
      <c r="C28" s="53"/>
      <c r="D28" s="32"/>
      <c r="E28" s="32"/>
      <c r="F28" s="32"/>
      <c r="G28" s="32"/>
      <c r="H28" s="32"/>
      <c r="I28" s="32"/>
    </row>
    <row r="29" spans="1:9" ht="14.85" customHeight="1" x14ac:dyDescent="0.3">
      <c r="A29" s="54" t="s">
        <v>94</v>
      </c>
      <c r="B29" s="50"/>
      <c r="C29" s="55"/>
      <c r="D29" s="32"/>
      <c r="E29" s="32"/>
      <c r="F29" s="32"/>
      <c r="G29" s="32"/>
      <c r="H29" s="32"/>
      <c r="I29" s="32"/>
    </row>
    <row r="30" spans="1:9" ht="14.85" customHeight="1" x14ac:dyDescent="0.3">
      <c r="A30" s="54" t="s">
        <v>95</v>
      </c>
      <c r="B30" s="50"/>
      <c r="C30" s="55"/>
      <c r="D30" s="32"/>
      <c r="E30" s="32"/>
      <c r="F30" s="32"/>
      <c r="G30" s="32"/>
      <c r="H30" s="32"/>
      <c r="I30" s="32"/>
    </row>
    <row r="31" spans="1:9" ht="14.85" customHeight="1" x14ac:dyDescent="0.3">
      <c r="A31" s="54" t="s">
        <v>96</v>
      </c>
      <c r="B31" s="50"/>
      <c r="C31" s="55"/>
      <c r="D31" s="32"/>
      <c r="E31" s="32"/>
      <c r="F31" s="32"/>
      <c r="G31" s="32"/>
      <c r="H31" s="32"/>
      <c r="I31" s="32"/>
    </row>
    <row r="32" spans="1:9" ht="14.85" customHeight="1" x14ac:dyDescent="0.3">
      <c r="A32" s="54" t="s">
        <v>97</v>
      </c>
      <c r="B32" s="50"/>
      <c r="C32" s="55"/>
      <c r="D32" s="32"/>
      <c r="E32" s="32"/>
      <c r="F32" s="32"/>
      <c r="G32" s="32"/>
      <c r="H32" s="32"/>
      <c r="I32" s="32"/>
    </row>
    <row r="33" spans="1:9" ht="14.85" customHeight="1" x14ac:dyDescent="0.3">
      <c r="A33" s="54" t="s">
        <v>98</v>
      </c>
      <c r="B33" s="50"/>
      <c r="C33" s="55"/>
      <c r="D33" s="32"/>
      <c r="E33" s="32"/>
      <c r="F33" s="32"/>
      <c r="G33" s="32"/>
      <c r="H33" s="32"/>
      <c r="I33" s="32"/>
    </row>
    <row r="34" spans="1:9" ht="14.25" customHeight="1" x14ac:dyDescent="0.3">
      <c r="A34" s="56" t="s">
        <v>99</v>
      </c>
      <c r="B34" s="50"/>
      <c r="C34" s="57"/>
      <c r="D34" s="32"/>
      <c r="E34" s="32"/>
      <c r="F34" s="32"/>
      <c r="G34" s="32"/>
      <c r="H34" s="32"/>
      <c r="I34" s="32"/>
    </row>
    <row r="35" spans="1:9" x14ac:dyDescent="0.3">
      <c r="A35" s="380" t="s">
        <v>68</v>
      </c>
      <c r="B35" s="381"/>
      <c r="C35" s="58"/>
      <c r="D35" s="7"/>
      <c r="E35" s="7"/>
      <c r="F35" s="7"/>
      <c r="G35" s="7"/>
      <c r="H35" s="7"/>
      <c r="I35" s="7"/>
    </row>
    <row r="36" spans="1:9" ht="12.75" customHeight="1" x14ac:dyDescent="0.3">
      <c r="A36" s="473" t="s">
        <v>100</v>
      </c>
      <c r="B36" s="473"/>
      <c r="C36" s="473"/>
      <c r="D36" s="32"/>
      <c r="E36" s="32"/>
      <c r="F36" s="32"/>
      <c r="G36" s="32"/>
      <c r="H36" s="32"/>
      <c r="I36" s="32"/>
    </row>
    <row r="37" spans="1:9" x14ac:dyDescent="0.3">
      <c r="D37" s="32"/>
      <c r="E37" s="32"/>
      <c r="F37" s="32"/>
      <c r="G37" s="32"/>
      <c r="H37" s="32"/>
      <c r="I37" s="32"/>
    </row>
    <row r="38" spans="1:9" ht="6.75" customHeight="1" x14ac:dyDescent="0.3">
      <c r="A38" s="59"/>
      <c r="B38" s="60"/>
      <c r="C38" s="60"/>
      <c r="D38" s="32"/>
      <c r="E38" s="32"/>
      <c r="F38" s="32"/>
      <c r="G38" s="32"/>
      <c r="H38" s="32"/>
      <c r="I38" s="32"/>
    </row>
    <row r="39" spans="1:9" ht="20.25" customHeight="1" x14ac:dyDescent="0.3">
      <c r="D39" s="32"/>
      <c r="E39" s="32"/>
      <c r="F39" s="32"/>
      <c r="G39" s="32"/>
      <c r="H39" s="32"/>
      <c r="I39" s="32"/>
    </row>
    <row r="40" spans="1:9" ht="12" customHeight="1" x14ac:dyDescent="0.3">
      <c r="A40" s="474"/>
      <c r="B40" s="474"/>
      <c r="D40" s="32"/>
      <c r="E40" s="32"/>
      <c r="F40" s="32"/>
      <c r="G40" s="32"/>
      <c r="H40" s="32"/>
      <c r="I40" s="32"/>
    </row>
    <row r="41" spans="1:9" ht="12" customHeight="1" x14ac:dyDescent="0.3">
      <c r="D41" s="32"/>
      <c r="E41" s="32"/>
      <c r="F41" s="32"/>
      <c r="G41" s="32"/>
      <c r="H41" s="32"/>
      <c r="I41" s="32"/>
    </row>
    <row r="42" spans="1:9" ht="12" customHeight="1" x14ac:dyDescent="0.3">
      <c r="D42" s="32"/>
      <c r="E42" s="32"/>
      <c r="F42" s="32"/>
      <c r="G42" s="32"/>
      <c r="H42" s="32"/>
      <c r="I42" s="32"/>
    </row>
    <row r="43" spans="1:9" ht="12" customHeight="1" x14ac:dyDescent="0.3">
      <c r="D43" s="32"/>
      <c r="E43" s="32"/>
      <c r="F43" s="32"/>
      <c r="G43" s="32"/>
      <c r="H43" s="32"/>
      <c r="I43" s="32"/>
    </row>
    <row r="44" spans="1:9" ht="12" customHeight="1" x14ac:dyDescent="0.3">
      <c r="D44" s="32"/>
      <c r="E44" s="32"/>
      <c r="F44" s="32"/>
      <c r="G44" s="32"/>
      <c r="H44" s="32"/>
      <c r="I44" s="32"/>
    </row>
    <row r="45" spans="1:9" ht="12" customHeight="1" x14ac:dyDescent="0.3">
      <c r="D45" s="32"/>
      <c r="E45" s="32"/>
      <c r="F45" s="32"/>
      <c r="G45" s="32"/>
      <c r="H45" s="32"/>
      <c r="I45" s="32"/>
    </row>
    <row r="46" spans="1:9" ht="12" customHeight="1" x14ac:dyDescent="0.3"/>
    <row r="47" spans="1:9" ht="12" customHeight="1" x14ac:dyDescent="0.3"/>
  </sheetData>
  <sheetProtection formatCells="0" formatColumns="0" formatRows="0" insertColumns="0" insertRows="0" insertHyperlinks="0" deleteColumns="0" deleteRows="0" sort="0" autoFilter="0" pivotTables="0"/>
  <mergeCells count="5">
    <mergeCell ref="A2:I2"/>
    <mergeCell ref="A3:C3"/>
    <mergeCell ref="A5:C5"/>
    <mergeCell ref="A36:C36"/>
    <mergeCell ref="A40:B40"/>
  </mergeCells>
  <conditionalFormatting sqref="B38:C38">
    <cfRule type="cellIs" dxfId="18" priority="1" stopIfTrue="1" operator="equal">
      <formula>TRUE</formula>
    </cfRule>
    <cfRule type="cellIs" dxfId="17" priority="2" stopIfTrue="1" operator="equal">
      <formula>FALSE</formula>
    </cfRule>
  </conditionalFormatting>
  <printOptions horizontalCentered="1"/>
  <pageMargins left="0.23622047244093999" right="0.59055118110236005" top="0.39370078740157" bottom="0.78740157480314998" header="0.39370078740157" footer="0.55118110236219997"/>
  <pageSetup paperSize="9" orientation="portrait"/>
  <headerFooter alignWithMargins="0">
    <oddFooter>&amp;L&amp;8&amp;A&amp;R&amp;8R&amp;&amp;D 2022</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66.44140625" style="25" customWidth="1"/>
    <col min="2" max="2" width="23.109375" style="25" customWidth="1"/>
    <col min="3" max="9" width="7" style="25" customWidth="1"/>
    <col min="10" max="10" width="3.88671875" style="8" customWidth="1"/>
    <col min="11" max="11" width="11.44140625" style="25" customWidth="1"/>
  </cols>
  <sheetData>
    <row r="1" spans="1:10" s="7" customFormat="1" ht="13.2" x14ac:dyDescent="0.25">
      <c r="A1" s="18"/>
      <c r="B1" s="19"/>
      <c r="C1" s="19"/>
      <c r="D1" s="19"/>
      <c r="E1" s="19"/>
      <c r="F1" s="19"/>
      <c r="G1" s="19"/>
      <c r="H1" s="19"/>
      <c r="I1" s="19"/>
      <c r="J1" s="8"/>
    </row>
    <row r="2" spans="1:10" ht="37.5" customHeight="1" x14ac:dyDescent="0.3">
      <c r="A2" s="475" t="str">
        <f>"Répartition en % des dépenses intérieures de R&amp;D (intra-muros à votre structure) par catégorie de recherche en " &amp; SURVEY_YEAR</f>
        <v>Répartition en % des dépenses intérieures de R&amp;D (intra-muros à votre structure) par catégorie de recherche en 2023</v>
      </c>
      <c r="B2" s="475"/>
      <c r="C2" s="61"/>
      <c r="D2" s="61"/>
      <c r="E2" s="61"/>
      <c r="F2" s="61"/>
      <c r="G2" s="61"/>
      <c r="H2" s="61"/>
      <c r="I2" s="61"/>
    </row>
    <row r="4" spans="1:10" x14ac:dyDescent="0.3">
      <c r="A4" s="34"/>
      <c r="B4" s="34" t="s">
        <v>101</v>
      </c>
    </row>
    <row r="5" spans="1:10" ht="15.75" customHeight="1" x14ac:dyDescent="0.3">
      <c r="A5" s="49" t="s">
        <v>102</v>
      </c>
      <c r="B5" s="62"/>
    </row>
    <row r="6" spans="1:10" ht="17.25" customHeight="1" x14ac:dyDescent="0.3">
      <c r="A6" s="52" t="s">
        <v>103</v>
      </c>
      <c r="B6" s="63"/>
    </row>
    <row r="7" spans="1:10" ht="14.25" customHeight="1" x14ac:dyDescent="0.3">
      <c r="A7" s="56" t="s">
        <v>104</v>
      </c>
      <c r="B7" s="64"/>
    </row>
    <row r="8" spans="1:10" ht="54.75" customHeight="1" x14ac:dyDescent="0.3">
      <c r="A8" s="43" t="s">
        <v>68</v>
      </c>
      <c r="B8" s="65"/>
    </row>
    <row r="9" spans="1:10" ht="20.25" customHeight="1" x14ac:dyDescent="0.3">
      <c r="A9" s="66"/>
      <c r="B9" s="66"/>
      <c r="C9" s="66"/>
      <c r="D9" s="66"/>
    </row>
    <row r="14" spans="1:10" ht="17.25" customHeight="1" x14ac:dyDescent="0.3">
      <c r="A14" s="48"/>
    </row>
    <row r="15" spans="1:10" ht="17.25" customHeight="1" x14ac:dyDescent="0.3"/>
    <row r="16" spans="1:10" x14ac:dyDescent="0.3">
      <c r="A16" s="67"/>
    </row>
    <row r="17" spans="1:1" x14ac:dyDescent="0.3">
      <c r="A17" s="67"/>
    </row>
    <row r="18" spans="1:1" x14ac:dyDescent="0.3">
      <c r="A18" s="67"/>
    </row>
    <row r="19" spans="1:1" x14ac:dyDescent="0.3">
      <c r="A19" s="67"/>
    </row>
    <row r="20" spans="1:1" x14ac:dyDescent="0.3">
      <c r="A20" s="67"/>
    </row>
    <row r="21" spans="1:1" x14ac:dyDescent="0.3">
      <c r="A21" s="67"/>
    </row>
    <row r="22" spans="1:1" x14ac:dyDescent="0.3">
      <c r="A22" s="67"/>
    </row>
    <row r="23" spans="1:1" x14ac:dyDescent="0.3">
      <c r="A23" s="67"/>
    </row>
  </sheetData>
  <sheetProtection formatCells="0" formatColumns="0" formatRows="0" insertColumns="0" insertRows="0" insertHyperlinks="0" deleteColumns="0" deleteRows="0" sort="0" autoFilter="0" pivotTables="0"/>
  <mergeCells count="1">
    <mergeCell ref="A2:B2"/>
  </mergeCells>
  <printOptions horizontalCentered="1"/>
  <pageMargins left="0.23622047244093999" right="0.59055118110236005" top="0.39370078740157" bottom="0.78740157480314998" header="0.39370078740157" footer="0.55118110236219997"/>
  <pageSetup paperSize="9" scale="29" orientation="portrait"/>
  <headerFooter alignWithMargins="0">
    <oddFooter>&amp;L&amp;8&amp;A&amp;R&amp;8R&amp;&amp;D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3"/>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80.6640625" style="25" customWidth="1"/>
    <col min="2" max="2" width="34.6640625" style="25" customWidth="1"/>
    <col min="3" max="9" width="4.6640625" style="25" customWidth="1"/>
    <col min="10" max="10" width="4.6640625" style="8" customWidth="1"/>
    <col min="11" max="11" width="11.44140625" style="25" customWidth="1"/>
  </cols>
  <sheetData>
    <row r="1" spans="1:10" s="7" customFormat="1" ht="13.2" x14ac:dyDescent="0.25">
      <c r="A1" s="18"/>
      <c r="B1" s="19"/>
      <c r="C1" s="19"/>
      <c r="D1" s="19"/>
      <c r="E1" s="19"/>
      <c r="F1" s="19"/>
      <c r="G1" s="19"/>
      <c r="H1" s="19"/>
      <c r="I1" s="19"/>
      <c r="J1" s="8"/>
    </row>
    <row r="2" spans="1:10" ht="34.5" customHeight="1" x14ac:dyDescent="0.3">
      <c r="A2" s="476" t="str">
        <f>"Dépenses extérieures de R&amp;D exécutées en " &amp; SURVEY_YEAR &amp; " par le secteur militaire de l'État et des organismes publics"</f>
        <v>Dépenses extérieures de R&amp;D exécutées en 2023 par le secteur militaire de l'État et des organismes publics</v>
      </c>
      <c r="B2" s="476"/>
    </row>
    <row r="3" spans="1:10" ht="38.25" customHeight="1" x14ac:dyDescent="0.3">
      <c r="A3" s="467" t="s">
        <v>105</v>
      </c>
      <c r="B3" s="467"/>
    </row>
    <row r="5" spans="1:10" x14ac:dyDescent="0.3">
      <c r="A5" s="33" t="s">
        <v>106</v>
      </c>
      <c r="B5" s="34" t="s">
        <v>69</v>
      </c>
    </row>
    <row r="6" spans="1:10" ht="25.5" hidden="1" customHeight="1" x14ac:dyDescent="0.3">
      <c r="A6" s="68" t="s">
        <v>107</v>
      </c>
      <c r="B6" s="69"/>
    </row>
    <row r="7" spans="1:10" ht="25.5" hidden="1" customHeight="1" x14ac:dyDescent="0.3">
      <c r="A7" s="70" t="s">
        <v>108</v>
      </c>
      <c r="B7" s="71"/>
    </row>
    <row r="8" spans="1:10" hidden="1" x14ac:dyDescent="0.3">
      <c r="A8" s="72" t="s">
        <v>109</v>
      </c>
      <c r="B8" s="73"/>
    </row>
    <row r="9" spans="1:10" hidden="1" x14ac:dyDescent="0.3">
      <c r="A9" s="72" t="s">
        <v>110</v>
      </c>
      <c r="B9" s="73"/>
    </row>
    <row r="10" spans="1:10" hidden="1" x14ac:dyDescent="0.3">
      <c r="A10" s="72" t="s">
        <v>111</v>
      </c>
      <c r="B10" s="73"/>
    </row>
    <row r="11" spans="1:10" hidden="1" x14ac:dyDescent="0.3">
      <c r="A11" s="72" t="s">
        <v>112</v>
      </c>
      <c r="B11" s="73"/>
    </row>
    <row r="12" spans="1:10" hidden="1" x14ac:dyDescent="0.3">
      <c r="A12" s="72" t="s">
        <v>113</v>
      </c>
      <c r="B12" s="73"/>
    </row>
    <row r="13" spans="1:10" hidden="1" x14ac:dyDescent="0.3">
      <c r="A13" s="72" t="s">
        <v>114</v>
      </c>
      <c r="B13" s="73"/>
    </row>
    <row r="14" spans="1:10" hidden="1" x14ac:dyDescent="0.3">
      <c r="A14" s="72" t="s">
        <v>115</v>
      </c>
      <c r="B14" s="73"/>
    </row>
    <row r="15" spans="1:10" hidden="1" x14ac:dyDescent="0.3">
      <c r="A15" s="72" t="s">
        <v>116</v>
      </c>
      <c r="B15" s="73"/>
    </row>
    <row r="16" spans="1:10" hidden="1" x14ac:dyDescent="0.3">
      <c r="A16" s="72" t="s">
        <v>117</v>
      </c>
      <c r="B16" s="73"/>
    </row>
    <row r="17" spans="1:3" hidden="1" x14ac:dyDescent="0.3">
      <c r="A17" s="74" t="s">
        <v>118</v>
      </c>
      <c r="B17" s="75"/>
    </row>
    <row r="18" spans="1:3" ht="29.25" hidden="1" customHeight="1" x14ac:dyDescent="0.3">
      <c r="A18" s="76" t="s">
        <v>119</v>
      </c>
      <c r="B18" s="77"/>
    </row>
    <row r="19" spans="1:3" ht="25.5" hidden="1" customHeight="1" x14ac:dyDescent="0.3">
      <c r="A19" s="43" t="s">
        <v>120</v>
      </c>
      <c r="B19" s="78"/>
    </row>
    <row r="20" spans="1:3" ht="15.75" customHeight="1" x14ac:dyDescent="0.3">
      <c r="A20" s="67"/>
      <c r="B20" s="67"/>
      <c r="C20" s="67"/>
    </row>
    <row r="21" spans="1:3" ht="22.5" customHeight="1" x14ac:dyDescent="0.3">
      <c r="A21" s="67"/>
    </row>
    <row r="22" spans="1:3" x14ac:dyDescent="0.3">
      <c r="A22" s="67"/>
    </row>
    <row r="23" spans="1:3" x14ac:dyDescent="0.3">
      <c r="A23" s="67"/>
    </row>
    <row r="24" spans="1:3" ht="31.5" customHeight="1" x14ac:dyDescent="0.3">
      <c r="A24" s="67"/>
    </row>
    <row r="25" spans="1:3" ht="31.5" customHeight="1" x14ac:dyDescent="0.3">
      <c r="A25" s="67"/>
    </row>
    <row r="26" spans="1:3" ht="31.5" customHeight="1" x14ac:dyDescent="0.3">
      <c r="A26" s="67"/>
    </row>
    <row r="27" spans="1:3" x14ac:dyDescent="0.3">
      <c r="A27" s="67"/>
    </row>
    <row r="28" spans="1:3" x14ac:dyDescent="0.3">
      <c r="A28" s="67"/>
    </row>
    <row r="29" spans="1:3" x14ac:dyDescent="0.3">
      <c r="A29" s="67"/>
    </row>
    <row r="30" spans="1:3" x14ac:dyDescent="0.3">
      <c r="A30" s="67"/>
    </row>
    <row r="31" spans="1:3" x14ac:dyDescent="0.3">
      <c r="A31" s="67"/>
    </row>
    <row r="32" spans="1:3" x14ac:dyDescent="0.3">
      <c r="A32" s="67"/>
    </row>
    <row r="33" spans="1:1" x14ac:dyDescent="0.3">
      <c r="A33" s="67"/>
    </row>
    <row r="34" spans="1:1" x14ac:dyDescent="0.3">
      <c r="A34" s="67"/>
    </row>
    <row r="35" spans="1:1" x14ac:dyDescent="0.3">
      <c r="A35" s="67"/>
    </row>
    <row r="36" spans="1:1" x14ac:dyDescent="0.3">
      <c r="A36" s="67"/>
    </row>
    <row r="37" spans="1:1" x14ac:dyDescent="0.3">
      <c r="A37" s="67"/>
    </row>
    <row r="38" spans="1:1" x14ac:dyDescent="0.3">
      <c r="A38" s="67"/>
    </row>
    <row r="39" spans="1:1" x14ac:dyDescent="0.3">
      <c r="A39" s="67"/>
    </row>
    <row r="40" spans="1:1" x14ac:dyDescent="0.3">
      <c r="A40" s="67"/>
    </row>
    <row r="41" spans="1:1" x14ac:dyDescent="0.3">
      <c r="A41" s="67"/>
    </row>
    <row r="42" spans="1:1" x14ac:dyDescent="0.3">
      <c r="A42" s="67"/>
    </row>
    <row r="43" spans="1:1" x14ac:dyDescent="0.3">
      <c r="A43" s="67"/>
    </row>
    <row r="44" spans="1:1" x14ac:dyDescent="0.3">
      <c r="A44" s="67"/>
    </row>
    <row r="45" spans="1:1" x14ac:dyDescent="0.3">
      <c r="A45" s="67"/>
    </row>
    <row r="46" spans="1:1" x14ac:dyDescent="0.3">
      <c r="A46" s="67"/>
    </row>
    <row r="47" spans="1:1" x14ac:dyDescent="0.3">
      <c r="A47" s="67"/>
    </row>
    <row r="48" spans="1:1" x14ac:dyDescent="0.3">
      <c r="A48" s="67"/>
    </row>
    <row r="49" spans="1:1" x14ac:dyDescent="0.3">
      <c r="A49" s="67"/>
    </row>
    <row r="50" spans="1:1" x14ac:dyDescent="0.3">
      <c r="A50" s="67"/>
    </row>
    <row r="51" spans="1:1" x14ac:dyDescent="0.3">
      <c r="A51" s="67"/>
    </row>
    <row r="52" spans="1:1" x14ac:dyDescent="0.3">
      <c r="A52" s="67"/>
    </row>
    <row r="53" spans="1:1" x14ac:dyDescent="0.3">
      <c r="A53" s="67"/>
    </row>
    <row r="54" spans="1:1" x14ac:dyDescent="0.3">
      <c r="A54" s="67"/>
    </row>
    <row r="55" spans="1:1" x14ac:dyDescent="0.3">
      <c r="A55" s="67"/>
    </row>
    <row r="56" spans="1:1" x14ac:dyDescent="0.3">
      <c r="A56" s="67"/>
    </row>
    <row r="57" spans="1:1" x14ac:dyDescent="0.3">
      <c r="A57" s="67"/>
    </row>
    <row r="58" spans="1:1" x14ac:dyDescent="0.3">
      <c r="A58" s="67"/>
    </row>
    <row r="59" spans="1:1" x14ac:dyDescent="0.3">
      <c r="A59" s="67"/>
    </row>
    <row r="60" spans="1:1" x14ac:dyDescent="0.3">
      <c r="A60" s="67"/>
    </row>
    <row r="61" spans="1:1" x14ac:dyDescent="0.3">
      <c r="A61" s="67"/>
    </row>
    <row r="62" spans="1:1" x14ac:dyDescent="0.3">
      <c r="A62" s="67"/>
    </row>
    <row r="63" spans="1:1" x14ac:dyDescent="0.3">
      <c r="A63" s="67"/>
    </row>
    <row r="64" spans="1:1" x14ac:dyDescent="0.3">
      <c r="A64" s="67"/>
    </row>
    <row r="65" spans="1:1" x14ac:dyDescent="0.3">
      <c r="A65" s="67"/>
    </row>
    <row r="66" spans="1:1" x14ac:dyDescent="0.3">
      <c r="A66" s="67"/>
    </row>
    <row r="67" spans="1:1" x14ac:dyDescent="0.3">
      <c r="A67" s="67"/>
    </row>
    <row r="68" spans="1:1" x14ac:dyDescent="0.3">
      <c r="A68" s="67"/>
    </row>
    <row r="69" spans="1:1" x14ac:dyDescent="0.3">
      <c r="A69" s="67"/>
    </row>
    <row r="70" spans="1:1" x14ac:dyDescent="0.3">
      <c r="A70" s="67"/>
    </row>
    <row r="71" spans="1:1" x14ac:dyDescent="0.3">
      <c r="A71" s="67"/>
    </row>
    <row r="72" spans="1:1" x14ac:dyDescent="0.3">
      <c r="A72" s="67"/>
    </row>
    <row r="73" spans="1:1" x14ac:dyDescent="0.3">
      <c r="A73" s="67"/>
    </row>
    <row r="74" spans="1:1" x14ac:dyDescent="0.3">
      <c r="A74" s="67"/>
    </row>
    <row r="75" spans="1:1" x14ac:dyDescent="0.3">
      <c r="A75" s="67"/>
    </row>
    <row r="76" spans="1:1" x14ac:dyDescent="0.3">
      <c r="A76" s="67"/>
    </row>
    <row r="77" spans="1:1" x14ac:dyDescent="0.3">
      <c r="A77" s="67"/>
    </row>
    <row r="78" spans="1:1" x14ac:dyDescent="0.3">
      <c r="A78" s="67"/>
    </row>
    <row r="79" spans="1:1" x14ac:dyDescent="0.3">
      <c r="A79" s="67"/>
    </row>
    <row r="80" spans="1:1" x14ac:dyDescent="0.3">
      <c r="A80" s="67"/>
    </row>
    <row r="81" spans="1:1" x14ac:dyDescent="0.3">
      <c r="A81" s="67"/>
    </row>
    <row r="82" spans="1:1" x14ac:dyDescent="0.3">
      <c r="A82" s="67"/>
    </row>
    <row r="83" spans="1:1" x14ac:dyDescent="0.3">
      <c r="A83" s="67"/>
    </row>
    <row r="84" spans="1:1" x14ac:dyDescent="0.3">
      <c r="A84" s="67"/>
    </row>
    <row r="85" spans="1:1" x14ac:dyDescent="0.3">
      <c r="A85" s="67"/>
    </row>
    <row r="86" spans="1:1" x14ac:dyDescent="0.3">
      <c r="A86" s="67"/>
    </row>
    <row r="87" spans="1:1" x14ac:dyDescent="0.3">
      <c r="A87" s="67"/>
    </row>
    <row r="88" spans="1:1" x14ac:dyDescent="0.3">
      <c r="A88" s="67"/>
    </row>
    <row r="89" spans="1:1" x14ac:dyDescent="0.3">
      <c r="A89" s="67"/>
    </row>
    <row r="90" spans="1:1" x14ac:dyDescent="0.3">
      <c r="A90" s="67"/>
    </row>
    <row r="91" spans="1:1" x14ac:dyDescent="0.3">
      <c r="A91" s="67"/>
    </row>
    <row r="92" spans="1:1" x14ac:dyDescent="0.3">
      <c r="A92" s="67"/>
    </row>
    <row r="93" spans="1:1" x14ac:dyDescent="0.3">
      <c r="A93" s="67"/>
    </row>
  </sheetData>
  <sheetProtection formatCells="0" formatColumns="0" formatRows="0" insertColumns="0" insertRows="0" insertHyperlinks="0" deleteColumns="0" deleteRows="0" sort="0" autoFilter="0" pivotTables="0"/>
  <mergeCells count="2">
    <mergeCell ref="A2:B2"/>
    <mergeCell ref="A3:B3"/>
  </mergeCells>
  <printOptions horizontalCentered="1"/>
  <pageMargins left="0.23622047244093999" right="0.59055118110236005" top="0.39370078740157" bottom="0.78740157480314998" header="0.39370078740157" footer="0.55118110236219997"/>
  <pageSetup paperSize="9" scale="29" orientation="portrait"/>
  <headerFooter alignWithMargins="0">
    <oddFooter>&amp;L&amp;8&amp;A&amp;R&amp;8R&amp;&amp;D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37</vt:i4>
      </vt:variant>
      <vt:variant>
        <vt:lpstr>Plages nommées</vt:lpstr>
      </vt:variant>
      <vt:variant>
        <vt:i4>1222</vt:i4>
      </vt:variant>
    </vt:vector>
  </HeadingPairs>
  <TitlesOfParts>
    <vt:vector size="1259" baseType="lpstr">
      <vt:lpstr>1ERE PAGE</vt:lpstr>
      <vt:lpstr>CONTACTS</vt:lpstr>
      <vt:lpstr>INFORMATIONS GENERALES</vt:lpstr>
      <vt:lpstr>A1-Financeur</vt:lpstr>
      <vt:lpstr>A2-Opérateurs</vt:lpstr>
      <vt:lpstr>C1-DIRD_Nature</vt:lpstr>
      <vt:lpstr>C2-DIRD_Régions</vt:lpstr>
      <vt:lpstr>C3-DIRD_Type</vt:lpstr>
      <vt:lpstr>D1.1a-Militaire</vt:lpstr>
      <vt:lpstr>D1.1b-Civil</vt:lpstr>
      <vt:lpstr>D1.2-ESR</vt:lpstr>
      <vt:lpstr>D1.3-Associations</vt:lpstr>
      <vt:lpstr>D1.4-Entreprises</vt:lpstr>
      <vt:lpstr>D1.5-Etranger</vt:lpstr>
      <vt:lpstr>D2-Total DERD n+1</vt:lpstr>
      <vt:lpstr>D-Synthèse</vt:lpstr>
      <vt:lpstr>E1-Dotations</vt:lpstr>
      <vt:lpstr>E2-Ress propres</vt:lpstr>
      <vt:lpstr>E3.1-Militaire</vt:lpstr>
      <vt:lpstr>E3.1-Administration</vt:lpstr>
      <vt:lpstr>E3.1-Org Publics</vt:lpstr>
      <vt:lpstr>E3.2-ESR</vt:lpstr>
      <vt:lpstr>E3.3-Associations</vt:lpstr>
      <vt:lpstr>E3.4-Entreprises</vt:lpstr>
      <vt:lpstr>E3.5-Etranger</vt:lpstr>
      <vt:lpstr>E-Synthèse</vt:lpstr>
      <vt:lpstr>G01234-Effectifs PP</vt:lpstr>
      <vt:lpstr>G5-Age (onglet H)</vt:lpstr>
      <vt:lpstr>G5-Age (onglet F)</vt:lpstr>
      <vt:lpstr>G5-Age (onglet T)</vt:lpstr>
      <vt:lpstr>G6-Disciplines</vt:lpstr>
      <vt:lpstr>H0-ETPR rémunération</vt:lpstr>
      <vt:lpstr>H1-ETPR lieu</vt:lpstr>
      <vt:lpstr>H2-ETPR Région</vt:lpstr>
      <vt:lpstr>I-Tiers PP</vt:lpstr>
      <vt:lpstr>J-Tiers ETPR</vt:lpstr>
      <vt:lpstr>ChargeEnquêté</vt:lpstr>
      <vt:lpstr>AMMORT</vt:lpstr>
      <vt:lpstr>AUTRE_100_FE</vt:lpstr>
      <vt:lpstr>AUTRE_100_HO</vt:lpstr>
      <vt:lpstr>AUTRE_25_FE</vt:lpstr>
      <vt:lpstr>AUTRE_25_HO</vt:lpstr>
      <vt:lpstr>AUTRE_29_FE</vt:lpstr>
      <vt:lpstr>AUTRE_29_HO</vt:lpstr>
      <vt:lpstr>AUTRE_34_FE</vt:lpstr>
      <vt:lpstr>AUTRE_34_HO</vt:lpstr>
      <vt:lpstr>AUTRE_39_FE</vt:lpstr>
      <vt:lpstr>AUTRE_39_HO</vt:lpstr>
      <vt:lpstr>AUTRE_44_FE</vt:lpstr>
      <vt:lpstr>AUTRE_44_HO</vt:lpstr>
      <vt:lpstr>AUTRE_49_FE</vt:lpstr>
      <vt:lpstr>AUTRE_49_HO</vt:lpstr>
      <vt:lpstr>AUTRE_54_FE</vt:lpstr>
      <vt:lpstr>AUTRE_54_HO</vt:lpstr>
      <vt:lpstr>AUTRE_59_FE</vt:lpstr>
      <vt:lpstr>AUTRE_59_HO</vt:lpstr>
      <vt:lpstr>AUTRE_62_FE</vt:lpstr>
      <vt:lpstr>AUTRE_62_HO</vt:lpstr>
      <vt:lpstr>AUTRE_64_FE</vt:lpstr>
      <vt:lpstr>AUTRE_64_HO</vt:lpstr>
      <vt:lpstr>AUTRE_67_FE</vt:lpstr>
      <vt:lpstr>AUTRE_67_HO</vt:lpstr>
      <vt:lpstr>AUTRE_AFRI</vt:lpstr>
      <vt:lpstr>AUTRE_AGE</vt:lpstr>
      <vt:lpstr>AUTRE_AGE_FE</vt:lpstr>
      <vt:lpstr>AUTRE_AGE_HO</vt:lpstr>
      <vt:lpstr>AUTRE_Als</vt:lpstr>
      <vt:lpstr>AUTRE_AMNORD</vt:lpstr>
      <vt:lpstr>AUTRE_AMSUD</vt:lpstr>
      <vt:lpstr>AUTRE_AOM</vt:lpstr>
      <vt:lpstr>AUTRE_Aqu</vt:lpstr>
      <vt:lpstr>AUTRE_ASIE</vt:lpstr>
      <vt:lpstr>AUTRE_AUTR</vt:lpstr>
      <vt:lpstr>AUTRE_Auv</vt:lpstr>
      <vt:lpstr>AUTRE_BN</vt:lpstr>
      <vt:lpstr>AUTRE_Bourg</vt:lpstr>
      <vt:lpstr>AUTRE_Bret</vt:lpstr>
      <vt:lpstr>AUTRE_CA</vt:lpstr>
      <vt:lpstr>AUTRE_CD</vt:lpstr>
      <vt:lpstr>AUTRE_CDD</vt:lpstr>
      <vt:lpstr>AUTRE_CDD_A</vt:lpstr>
      <vt:lpstr>AUTRE_CDD_L</vt:lpstr>
      <vt:lpstr>AUTRE_CDI</vt:lpstr>
      <vt:lpstr>AUTRE_Cors</vt:lpstr>
      <vt:lpstr>AUTRE_CVdL</vt:lpstr>
      <vt:lpstr>AUTRE_ENSU_PP</vt:lpstr>
      <vt:lpstr>AUTRE_ENTR_PP</vt:lpstr>
      <vt:lpstr>AUTRE_ETAT_PP</vt:lpstr>
      <vt:lpstr>AUTRE_ETR_PP</vt:lpstr>
      <vt:lpstr>AUTRE_EURO</vt:lpstr>
      <vt:lpstr>AUTRE_FC</vt:lpstr>
      <vt:lpstr>AUTRE_FE</vt:lpstr>
      <vt:lpstr>AUTRE_FR</vt:lpstr>
      <vt:lpstr>AUTRE_Guad</vt:lpstr>
      <vt:lpstr>AUTRE_Guya</vt:lpstr>
      <vt:lpstr>AUTRE_HN</vt:lpstr>
      <vt:lpstr>AUTRE_HO</vt:lpstr>
      <vt:lpstr>AUTRE_IdF</vt:lpstr>
      <vt:lpstr>AUTRE_IN_ETP</vt:lpstr>
      <vt:lpstr>AUTRE_IN_PP</vt:lpstr>
      <vt:lpstr>AUTRE_ISBL_PP</vt:lpstr>
      <vt:lpstr>AUTRE_LIEU_ETP</vt:lpstr>
      <vt:lpstr>AUTRE_LIEU_PP</vt:lpstr>
      <vt:lpstr>AUTRE_Lim</vt:lpstr>
      <vt:lpstr>AUTRE_Lorr</vt:lpstr>
      <vt:lpstr>AUTRE_LR</vt:lpstr>
      <vt:lpstr>AUTRE_LRé</vt:lpstr>
      <vt:lpstr>AUTRE_Marti</vt:lpstr>
      <vt:lpstr>AUTRE_Mayo</vt:lpstr>
      <vt:lpstr>AUTRE_MP</vt:lpstr>
      <vt:lpstr>AUTRE_NAT</vt:lpstr>
      <vt:lpstr>AUTRE_NPdC</vt:lpstr>
      <vt:lpstr>AUTRE_NVOUT_PP</vt:lpstr>
      <vt:lpstr>AUTRE_OI_PP</vt:lpstr>
      <vt:lpstr>AUTRE_OUT_ETP</vt:lpstr>
      <vt:lpstr>AUTRE_OUT_PP</vt:lpstr>
      <vt:lpstr>AUTRE_PACA</vt:lpstr>
      <vt:lpstr>AUTRE_PC</vt:lpstr>
      <vt:lpstr>AUTRE_PdL</vt:lpstr>
      <vt:lpstr>AUTRE_Pic</vt:lpstr>
      <vt:lpstr>AUTRE_RA</vt:lpstr>
      <vt:lpstr>AUTRE_REG</vt:lpstr>
      <vt:lpstr>AUTRE_REM_ETP</vt:lpstr>
      <vt:lpstr>AUTRE_REM_PP</vt:lpstr>
      <vt:lpstr>AUTRE_REM2_PP</vt:lpstr>
      <vt:lpstr>AUTRE_REM3_PP</vt:lpstr>
      <vt:lpstr>AUTRE_REMA_ETP</vt:lpstr>
      <vt:lpstr>AUTRE_REMA_PP</vt:lpstr>
      <vt:lpstr>AUTRE_REMA2_PP</vt:lpstr>
      <vt:lpstr>AUTRE_REMA3_PP</vt:lpstr>
      <vt:lpstr>AUTRE_REMP_ETP</vt:lpstr>
      <vt:lpstr>AUTRE_REMP_PP</vt:lpstr>
      <vt:lpstr>AUTRE_REMP2_PP</vt:lpstr>
      <vt:lpstr>AUTRE_REMP3_PP</vt:lpstr>
      <vt:lpstr>AUTRE_SE</vt:lpstr>
      <vt:lpstr>AUTRE_T_ETP</vt:lpstr>
      <vt:lpstr>AUTRE_T_PP</vt:lpstr>
      <vt:lpstr>AUTRE_TAUTRE_ETP</vt:lpstr>
      <vt:lpstr>AUTRE_TAUTRE_PP</vt:lpstr>
      <vt:lpstr>AUTRE_TCOLLTER_ETP</vt:lpstr>
      <vt:lpstr>AUTRE_TCOLLTER_PP</vt:lpstr>
      <vt:lpstr>AUTRE_TETR_ETP</vt:lpstr>
      <vt:lpstr>AUTRE_TETR_PP</vt:lpstr>
      <vt:lpstr>AUTRE_TMIN_ETP</vt:lpstr>
      <vt:lpstr>AUTRE_TMIN_PP</vt:lpstr>
      <vt:lpstr>AUTRE_TNV_ETP</vt:lpstr>
      <vt:lpstr>AUTRE_TNV_PP</vt:lpstr>
      <vt:lpstr>AUTRE_TOI_ETP</vt:lpstr>
      <vt:lpstr>AUTRE_TOI_PP</vt:lpstr>
      <vt:lpstr>AUTRE_TORGFI_ETP</vt:lpstr>
      <vt:lpstr>AUTRE_TORGFI_PP</vt:lpstr>
      <vt:lpstr>AUTRE_UE</vt:lpstr>
      <vt:lpstr>BUDGET_TOTAL</vt:lpstr>
      <vt:lpstr>CAT_DEV_EXP</vt:lpstr>
      <vt:lpstr>CAT_RECH_APP</vt:lpstr>
      <vt:lpstr>CAT_RECH_FOND</vt:lpstr>
      <vt:lpstr>CAT_TOT</vt:lpstr>
      <vt:lpstr>COMMENTAIRE_ANOMALIES</vt:lpstr>
      <vt:lpstr>COMMENTAIRE_CHARGE</vt:lpstr>
      <vt:lpstr>COMMENTAIRE_INFO_G</vt:lpstr>
      <vt:lpstr>COMMENTAIRE1</vt:lpstr>
      <vt:lpstr>COMMENTAIRE2</vt:lpstr>
      <vt:lpstr>CORR1_MAIL</vt:lpstr>
      <vt:lpstr>CORR1_NOM</vt:lpstr>
      <vt:lpstr>CORR1_SERVICE</vt:lpstr>
      <vt:lpstr>CORR1_TEL</vt:lpstr>
      <vt:lpstr>CORR2_MAIL</vt:lpstr>
      <vt:lpstr>CORR2_NOM</vt:lpstr>
      <vt:lpstr>CORR2_QUEST</vt:lpstr>
      <vt:lpstr>CORR2_SERVICE</vt:lpstr>
      <vt:lpstr>CORR2_TEL</vt:lpstr>
      <vt:lpstr>CORR3_MAIL</vt:lpstr>
      <vt:lpstr>CORR3_NOM</vt:lpstr>
      <vt:lpstr>CORR3_QUEST</vt:lpstr>
      <vt:lpstr>CORR3_SERVICE</vt:lpstr>
      <vt:lpstr>CORR3_TEL</vt:lpstr>
      <vt:lpstr>CR_100_FE</vt:lpstr>
      <vt:lpstr>CR_100_HO</vt:lpstr>
      <vt:lpstr>CR_25_FE</vt:lpstr>
      <vt:lpstr>CR_25_HO</vt:lpstr>
      <vt:lpstr>CR_29_FE</vt:lpstr>
      <vt:lpstr>CR_29_HO</vt:lpstr>
      <vt:lpstr>CR_34_FE</vt:lpstr>
      <vt:lpstr>CR_34_HO</vt:lpstr>
      <vt:lpstr>CR_39_FE</vt:lpstr>
      <vt:lpstr>CR_39_HO</vt:lpstr>
      <vt:lpstr>CR_44_FE</vt:lpstr>
      <vt:lpstr>CR_44_HO</vt:lpstr>
      <vt:lpstr>CR_49_FE</vt:lpstr>
      <vt:lpstr>CR_49_HO</vt:lpstr>
      <vt:lpstr>CR_54_FE</vt:lpstr>
      <vt:lpstr>CR_54_HO</vt:lpstr>
      <vt:lpstr>CR_59_FE</vt:lpstr>
      <vt:lpstr>CR_59_HO</vt:lpstr>
      <vt:lpstr>CR_62_FE</vt:lpstr>
      <vt:lpstr>CR_62_HO</vt:lpstr>
      <vt:lpstr>CR_64_FE</vt:lpstr>
      <vt:lpstr>CR_64_HO</vt:lpstr>
      <vt:lpstr>CR_67_FE</vt:lpstr>
      <vt:lpstr>CR_67_HO</vt:lpstr>
      <vt:lpstr>CR_AFRI</vt:lpstr>
      <vt:lpstr>CR_AGE</vt:lpstr>
      <vt:lpstr>CR_AGE_FE</vt:lpstr>
      <vt:lpstr>CR_AGE_HO</vt:lpstr>
      <vt:lpstr>CR_Als</vt:lpstr>
      <vt:lpstr>CR_AMNORD</vt:lpstr>
      <vt:lpstr>CR_AMSUD</vt:lpstr>
      <vt:lpstr>CR_AOM</vt:lpstr>
      <vt:lpstr>CR_Aqu</vt:lpstr>
      <vt:lpstr>CR_ASIE</vt:lpstr>
      <vt:lpstr>CR_AUTR</vt:lpstr>
      <vt:lpstr>CR_Auv</vt:lpstr>
      <vt:lpstr>CR_BN</vt:lpstr>
      <vt:lpstr>CR_Bourg</vt:lpstr>
      <vt:lpstr>CR_Bret</vt:lpstr>
      <vt:lpstr>CR_CA</vt:lpstr>
      <vt:lpstr>CR_CD</vt:lpstr>
      <vt:lpstr>CR_CDD</vt:lpstr>
      <vt:lpstr>CR_CDD_A</vt:lpstr>
      <vt:lpstr>CR_CDD_L</vt:lpstr>
      <vt:lpstr>CR_CDI</vt:lpstr>
      <vt:lpstr>CR_Cors</vt:lpstr>
      <vt:lpstr>CR_CVdL</vt:lpstr>
      <vt:lpstr>CR_ENSU_PP</vt:lpstr>
      <vt:lpstr>CR_ENTR_PP</vt:lpstr>
      <vt:lpstr>CR_ETAT_PP</vt:lpstr>
      <vt:lpstr>CR_ETR_PP</vt:lpstr>
      <vt:lpstr>CR_EURO</vt:lpstr>
      <vt:lpstr>CR_FC</vt:lpstr>
      <vt:lpstr>CR_FE</vt:lpstr>
      <vt:lpstr>CR_FR</vt:lpstr>
      <vt:lpstr>CR_Guad</vt:lpstr>
      <vt:lpstr>CR_Guya</vt:lpstr>
      <vt:lpstr>CR_HN</vt:lpstr>
      <vt:lpstr>CR_HO</vt:lpstr>
      <vt:lpstr>CR_IdF</vt:lpstr>
      <vt:lpstr>CR_IN_ETP</vt:lpstr>
      <vt:lpstr>CR_IN_PP</vt:lpstr>
      <vt:lpstr>CR_ISBL_PP</vt:lpstr>
      <vt:lpstr>CR_LIEU_ETP</vt:lpstr>
      <vt:lpstr>CR_LIEU_PP</vt:lpstr>
      <vt:lpstr>CR_Lim</vt:lpstr>
      <vt:lpstr>CR_Lorr</vt:lpstr>
      <vt:lpstr>CR_LR</vt:lpstr>
      <vt:lpstr>CR_LRé</vt:lpstr>
      <vt:lpstr>CR_Marti</vt:lpstr>
      <vt:lpstr>CR_Mayo</vt:lpstr>
      <vt:lpstr>CR_MP</vt:lpstr>
      <vt:lpstr>CR_NAT</vt:lpstr>
      <vt:lpstr>CR_NPdC</vt:lpstr>
      <vt:lpstr>CR_NVOUT_PP</vt:lpstr>
      <vt:lpstr>CR_OI_PP</vt:lpstr>
      <vt:lpstr>CR_OUT_ETP</vt:lpstr>
      <vt:lpstr>CR_OUT_PP</vt:lpstr>
      <vt:lpstr>CR_PACA</vt:lpstr>
      <vt:lpstr>CR_PC</vt:lpstr>
      <vt:lpstr>CR_PdL</vt:lpstr>
      <vt:lpstr>CR_Pic</vt:lpstr>
      <vt:lpstr>CR_RA</vt:lpstr>
      <vt:lpstr>CR_REG</vt:lpstr>
      <vt:lpstr>CR_REM_ETP</vt:lpstr>
      <vt:lpstr>CR_REM_PP</vt:lpstr>
      <vt:lpstr>CR_REM2_PP</vt:lpstr>
      <vt:lpstr>CR_REM3_PP</vt:lpstr>
      <vt:lpstr>CR_REMA_ETP</vt:lpstr>
      <vt:lpstr>CR_REMA_PP</vt:lpstr>
      <vt:lpstr>CR_REMA2_PP</vt:lpstr>
      <vt:lpstr>CR_REMA3_PP</vt:lpstr>
      <vt:lpstr>CR_REMP_ETP</vt:lpstr>
      <vt:lpstr>CR_REMP_PP</vt:lpstr>
      <vt:lpstr>CR_REMP2_PP</vt:lpstr>
      <vt:lpstr>CR_REMP3_PP</vt:lpstr>
      <vt:lpstr>CR_SE</vt:lpstr>
      <vt:lpstr>CR_T_ETP</vt:lpstr>
      <vt:lpstr>CR_T_PP</vt:lpstr>
      <vt:lpstr>CR_TAUTRE_ETP</vt:lpstr>
      <vt:lpstr>CR_TAUTRE_PP</vt:lpstr>
      <vt:lpstr>CR_TCOLLTER_ETP</vt:lpstr>
      <vt:lpstr>CR_TCOLLTER_PP</vt:lpstr>
      <vt:lpstr>CR_TETR_ETP</vt:lpstr>
      <vt:lpstr>CR_TETR_PP</vt:lpstr>
      <vt:lpstr>CR_TMIN_ETP</vt:lpstr>
      <vt:lpstr>CR_TMIN_PP</vt:lpstr>
      <vt:lpstr>CR_TNV_ETP</vt:lpstr>
      <vt:lpstr>CR_TNV_PP</vt:lpstr>
      <vt:lpstr>CR_TOI_ETP</vt:lpstr>
      <vt:lpstr>CR_TOI_PP</vt:lpstr>
      <vt:lpstr>CR_TORGFI_ETP</vt:lpstr>
      <vt:lpstr>CR_TORGFI_PP</vt:lpstr>
      <vt:lpstr>CR_UE</vt:lpstr>
      <vt:lpstr>D_SYNTHESE_DE_TOTALE</vt:lpstr>
      <vt:lpstr>D_SYNTHESE_DE_TOTALE_PREV</vt:lpstr>
      <vt:lpstr>D_SYNTHESE_DI_TOTALE</vt:lpstr>
      <vt:lpstr>D_SYNTHESE_DI_TOTALE_PREV</vt:lpstr>
      <vt:lpstr>DE_C_ANDRA</vt:lpstr>
      <vt:lpstr>DE_C_ANSES</vt:lpstr>
      <vt:lpstr>DE_C_Autres</vt:lpstr>
      <vt:lpstr>DE_C_BRGM</vt:lpstr>
      <vt:lpstr>DE_C_CEA</vt:lpstr>
      <vt:lpstr>DE_C_CEE</vt:lpstr>
      <vt:lpstr>DE_C_CEPII</vt:lpstr>
      <vt:lpstr>DE_C_CEREMA</vt:lpstr>
      <vt:lpstr>DE_C_CIRAD</vt:lpstr>
      <vt:lpstr>DE_C_CNAF</vt:lpstr>
      <vt:lpstr>DE_C_CNES</vt:lpstr>
      <vt:lpstr>DE_C_CNRM</vt:lpstr>
      <vt:lpstr>DE_C_CNRS</vt:lpstr>
      <vt:lpstr>DE_C_Commentaire</vt:lpstr>
      <vt:lpstr>DE_C_CSTB</vt:lpstr>
      <vt:lpstr>DE_C_EFS</vt:lpstr>
      <vt:lpstr>DE_C_IFREMER</vt:lpstr>
      <vt:lpstr>DE_C_IGN</vt:lpstr>
      <vt:lpstr>DE_C_INED</vt:lpstr>
      <vt:lpstr>DE_C_INERIS</vt:lpstr>
      <vt:lpstr>DE_C_INRAE</vt:lpstr>
      <vt:lpstr>DE_C_INRAP</vt:lpstr>
      <vt:lpstr>DE_C_INRIA</vt:lpstr>
      <vt:lpstr>DE_C_INSEE</vt:lpstr>
      <vt:lpstr>DE_C_INSERM</vt:lpstr>
      <vt:lpstr>DE_C_IPEV</vt:lpstr>
      <vt:lpstr>DE_C_IRCAM</vt:lpstr>
      <vt:lpstr>DE_C_IRD</vt:lpstr>
      <vt:lpstr>DE_C_IRDES</vt:lpstr>
      <vt:lpstr>DE_C_IRSN</vt:lpstr>
      <vt:lpstr>DE_C_LNE</vt:lpstr>
      <vt:lpstr>DE_C_NV</vt:lpstr>
      <vt:lpstr>DE_C_TOTAL</vt:lpstr>
      <vt:lpstr>DE_EE_AEUROPE</vt:lpstr>
      <vt:lpstr>DE_EE_Autres</vt:lpstr>
      <vt:lpstr>DE_EE_NV</vt:lpstr>
      <vt:lpstr>DE_EE_TOTAL</vt:lpstr>
      <vt:lpstr>DE_EE_UE</vt:lpstr>
      <vt:lpstr>DE_ENTR_TOTAL</vt:lpstr>
      <vt:lpstr>DE_ENTR1_NOM</vt:lpstr>
      <vt:lpstr>DE_ENTR1_SIREN</vt:lpstr>
      <vt:lpstr>DE_ENTR1_VAL</vt:lpstr>
      <vt:lpstr>DE_ENTRA_NOM</vt:lpstr>
      <vt:lpstr>DE_ENTRA_VAL</vt:lpstr>
      <vt:lpstr>DE_ES_NV</vt:lpstr>
      <vt:lpstr>DE_ES_TOTAL</vt:lpstr>
      <vt:lpstr>DE_ESC_Autres</vt:lpstr>
      <vt:lpstr>DE_ESC_CHU</vt:lpstr>
      <vt:lpstr>DE_ESC_CLCC</vt:lpstr>
      <vt:lpstr>DE_ESC_Commentaire</vt:lpstr>
      <vt:lpstr>DE_ESC_COMUE</vt:lpstr>
      <vt:lpstr>DE_ESC_TOTAL</vt:lpstr>
      <vt:lpstr>DE_ESC_UNIV</vt:lpstr>
      <vt:lpstr>DE_ESE_AEUROPE</vt:lpstr>
      <vt:lpstr>DE_ESE_Autres</vt:lpstr>
      <vt:lpstr>DE_ESE_NV</vt:lpstr>
      <vt:lpstr>DE_ESE_TOTAL</vt:lpstr>
      <vt:lpstr>DE_ESE_UE</vt:lpstr>
      <vt:lpstr>DE_ESH_ACO</vt:lpstr>
      <vt:lpstr>DE_ESH_APT</vt:lpstr>
      <vt:lpstr>DE_ESH_ASD</vt:lpstr>
      <vt:lpstr>DE_ESH_Autres</vt:lpstr>
      <vt:lpstr>DE_ESH_BSA</vt:lpstr>
      <vt:lpstr>DE_ESH_Commentaire</vt:lpstr>
      <vt:lpstr>DE_ESH_ENAC</vt:lpstr>
      <vt:lpstr>DE_ESH_ENGEES</vt:lpstr>
      <vt:lpstr>DE_ESH_ENSFEA</vt:lpstr>
      <vt:lpstr>DE_ESH_ENSPV</vt:lpstr>
      <vt:lpstr>DE_ESH_ENSTAB</vt:lpstr>
      <vt:lpstr>DE_ESH_ENSTAP</vt:lpstr>
      <vt:lpstr>DE_ESH_ESA</vt:lpstr>
      <vt:lpstr>DE_ESH_ESIEE</vt:lpstr>
      <vt:lpstr>DE_ESH_ESPCI</vt:lpstr>
      <vt:lpstr>DE_ESH_ESSEC</vt:lpstr>
      <vt:lpstr>DE_ESH_HEC</vt:lpstr>
      <vt:lpstr>DE_ESH_IMT</vt:lpstr>
      <vt:lpstr>DE_ESH_INSEAD</vt:lpstr>
      <vt:lpstr>DE_ESH_ISAE</vt:lpstr>
      <vt:lpstr>DE_ESH_MINES</vt:lpstr>
      <vt:lpstr>DE_ESH_MSA</vt:lpstr>
      <vt:lpstr>DE_ESH_ONIRIS</vt:lpstr>
      <vt:lpstr>DE_ESH_PC</vt:lpstr>
      <vt:lpstr>DE_ESH_TOTAL</vt:lpstr>
      <vt:lpstr>DE_ESH_TPE</vt:lpstr>
      <vt:lpstr>DE_ESH_VAS</vt:lpstr>
      <vt:lpstr>DE_ESH_VETOA</vt:lpstr>
      <vt:lpstr>DE_ESH_VETOT</vt:lpstr>
      <vt:lpstr>DE_ESH_X</vt:lpstr>
      <vt:lpstr>DE_ETR_TOTAL</vt:lpstr>
      <vt:lpstr>DE_GOV_TOTAL</vt:lpstr>
      <vt:lpstr>DE_I_Autres</vt:lpstr>
      <vt:lpstr>DE_I_Commentaire</vt:lpstr>
      <vt:lpstr>DE_I_CURIE</vt:lpstr>
      <vt:lpstr>DE_I_INRS</vt:lpstr>
      <vt:lpstr>DE_I_INTS</vt:lpstr>
      <vt:lpstr>DE_I_NV</vt:lpstr>
      <vt:lpstr>DE_I_PAST</vt:lpstr>
      <vt:lpstr>DE_I_TOTAL</vt:lpstr>
      <vt:lpstr>DE_M_Autre</vt:lpstr>
      <vt:lpstr>DE_M_CEA</vt:lpstr>
      <vt:lpstr>DE_M_CERAH</vt:lpstr>
      <vt:lpstr>DE_M_Commentaire</vt:lpstr>
      <vt:lpstr>DE_M_CTSA</vt:lpstr>
      <vt:lpstr>DE_M_DGA</vt:lpstr>
      <vt:lpstr>DE_M_IRBA</vt:lpstr>
      <vt:lpstr>DE_M_IREN</vt:lpstr>
      <vt:lpstr>DE_M_IRSEM</vt:lpstr>
      <vt:lpstr>DE_M_ISL</vt:lpstr>
      <vt:lpstr>DE_M_MINDEF</vt:lpstr>
      <vt:lpstr>DE_M_ONERA</vt:lpstr>
      <vt:lpstr>DE_M_SHOM</vt:lpstr>
      <vt:lpstr>DE_M_TOTAL</vt:lpstr>
      <vt:lpstr>DE_OI_Autres</vt:lpstr>
      <vt:lpstr>DE_OI_CEPMMT</vt:lpstr>
      <vt:lpstr>DE_OI_CERN</vt:lpstr>
      <vt:lpstr>DE_OI_CIRC</vt:lpstr>
      <vt:lpstr>DE_OI_Commentaire</vt:lpstr>
      <vt:lpstr>DE_OI_ESA</vt:lpstr>
      <vt:lpstr>DE_OI_ESO</vt:lpstr>
      <vt:lpstr>DE_OI_ESRF</vt:lpstr>
      <vt:lpstr>DE_OI_EUMETSAT</vt:lpstr>
      <vt:lpstr>DE_OI_LEBM</vt:lpstr>
      <vt:lpstr>DE_OI_NV</vt:lpstr>
      <vt:lpstr>DE_OI_TOTAL</vt:lpstr>
      <vt:lpstr>DE_TOTALE</vt:lpstr>
      <vt:lpstr>DE_TOTALE_PREV</vt:lpstr>
      <vt:lpstr>DEP_TOTALE</vt:lpstr>
      <vt:lpstr>DEP_TOTALE_PREV</vt:lpstr>
      <vt:lpstr>DI_Als</vt:lpstr>
      <vt:lpstr>DI_AOM</vt:lpstr>
      <vt:lpstr>DI_Aqu</vt:lpstr>
      <vt:lpstr>DI_Auv</vt:lpstr>
      <vt:lpstr>DI_BN</vt:lpstr>
      <vt:lpstr>DI_Bourg</vt:lpstr>
      <vt:lpstr>DI_Bret</vt:lpstr>
      <vt:lpstr>DI_CA</vt:lpstr>
      <vt:lpstr>DI_Cors</vt:lpstr>
      <vt:lpstr>DI_CVdL</vt:lpstr>
      <vt:lpstr>DI_EQU</vt:lpstr>
      <vt:lpstr>DI_FC</vt:lpstr>
      <vt:lpstr>DI_FONC</vt:lpstr>
      <vt:lpstr>DI_Guad</vt:lpstr>
      <vt:lpstr>DI_Guya</vt:lpstr>
      <vt:lpstr>DI_HN</vt:lpstr>
      <vt:lpstr>DI_IdF</vt:lpstr>
      <vt:lpstr>DI_IMM</vt:lpstr>
      <vt:lpstr>DI_Lim</vt:lpstr>
      <vt:lpstr>DI_Lorr</vt:lpstr>
      <vt:lpstr>DI_LR</vt:lpstr>
      <vt:lpstr>DI_LRé</vt:lpstr>
      <vt:lpstr>DI_Marti</vt:lpstr>
      <vt:lpstr>DI_Mayo</vt:lpstr>
      <vt:lpstr>DI_MP</vt:lpstr>
      <vt:lpstr>DI_NPdC</vt:lpstr>
      <vt:lpstr>DI_PACA</vt:lpstr>
      <vt:lpstr>DI_PC</vt:lpstr>
      <vt:lpstr>DI_PdL</vt:lpstr>
      <vt:lpstr>DI_PERS</vt:lpstr>
      <vt:lpstr>DI_Pic</vt:lpstr>
      <vt:lpstr>DI_RA</vt:lpstr>
      <vt:lpstr>DI_TOT_REG</vt:lpstr>
      <vt:lpstr>DI_TOT_REG_PERCENT</vt:lpstr>
      <vt:lpstr>DI_TOTALE</vt:lpstr>
      <vt:lpstr>DI_TOTALE_PREV</vt:lpstr>
      <vt:lpstr>DOC_AFRI</vt:lpstr>
      <vt:lpstr>DOC_AGRI</vt:lpstr>
      <vt:lpstr>DOC_Als</vt:lpstr>
      <vt:lpstr>DOC_AMNORD</vt:lpstr>
      <vt:lpstr>DOC_AMSUD</vt:lpstr>
      <vt:lpstr>DOC_AOM</vt:lpstr>
      <vt:lpstr>DOC_Aqu</vt:lpstr>
      <vt:lpstr>DOC_ASIE</vt:lpstr>
      <vt:lpstr>DOC_AUTR</vt:lpstr>
      <vt:lpstr>DOC_Auv</vt:lpstr>
      <vt:lpstr>DOC_BN</vt:lpstr>
      <vt:lpstr>DOC_Bourg</vt:lpstr>
      <vt:lpstr>DOC_Bret</vt:lpstr>
      <vt:lpstr>DOC_CA</vt:lpstr>
      <vt:lpstr>DOC_CD</vt:lpstr>
      <vt:lpstr>DOC_CDD</vt:lpstr>
      <vt:lpstr>DOC_CDD_A</vt:lpstr>
      <vt:lpstr>DOC_CDD_L</vt:lpstr>
      <vt:lpstr>DOC_CDI</vt:lpstr>
      <vt:lpstr>DOC_CHIM</vt:lpstr>
      <vt:lpstr>DOC_Cors</vt:lpstr>
      <vt:lpstr>DOC_CVdL</vt:lpstr>
      <vt:lpstr>DOC_DISC</vt:lpstr>
      <vt:lpstr>DOC_ENSU_PP</vt:lpstr>
      <vt:lpstr>DOC_ENTR_PP</vt:lpstr>
      <vt:lpstr>DOC_ETAT_PP</vt:lpstr>
      <vt:lpstr>DOC_ETR_PP</vt:lpstr>
      <vt:lpstr>DOC_EURO</vt:lpstr>
      <vt:lpstr>DOC_FC</vt:lpstr>
      <vt:lpstr>DOC_FE</vt:lpstr>
      <vt:lpstr>DOC_FR</vt:lpstr>
      <vt:lpstr>DOC_GES</vt:lpstr>
      <vt:lpstr>DOC_Guad</vt:lpstr>
      <vt:lpstr>DOC_Guya</vt:lpstr>
      <vt:lpstr>DOC_HN</vt:lpstr>
      <vt:lpstr>DOC_HO</vt:lpstr>
      <vt:lpstr>DOC_IdF</vt:lpstr>
      <vt:lpstr>DOC_IN_ETP</vt:lpstr>
      <vt:lpstr>DOC_IN_PP</vt:lpstr>
      <vt:lpstr>DOC_ISBL_PP</vt:lpstr>
      <vt:lpstr>DOC_LIEU_ETP</vt:lpstr>
      <vt:lpstr>DOC_LIEU_PP</vt:lpstr>
      <vt:lpstr>DOC_Lim</vt:lpstr>
      <vt:lpstr>DOC_Lorr</vt:lpstr>
      <vt:lpstr>DOC_LR</vt:lpstr>
      <vt:lpstr>DOC_LRé</vt:lpstr>
      <vt:lpstr>DOC_Marti</vt:lpstr>
      <vt:lpstr>DOC_MATH</vt:lpstr>
      <vt:lpstr>DOC_Mayo</vt:lpstr>
      <vt:lpstr>DOC_MECA</vt:lpstr>
      <vt:lpstr>DOC_MED</vt:lpstr>
      <vt:lpstr>DOC_MP</vt:lpstr>
      <vt:lpstr>DOC_NAT</vt:lpstr>
      <vt:lpstr>DOC_NATU</vt:lpstr>
      <vt:lpstr>DOC_NPdC</vt:lpstr>
      <vt:lpstr>DOC_NVOUT_PP</vt:lpstr>
      <vt:lpstr>DOC_OI_PP</vt:lpstr>
      <vt:lpstr>DOC_OUT_ETP</vt:lpstr>
      <vt:lpstr>DOC_OUT_PP</vt:lpstr>
      <vt:lpstr>DOC_PACA</vt:lpstr>
      <vt:lpstr>DOC_PC</vt:lpstr>
      <vt:lpstr>DOC_PdL</vt:lpstr>
      <vt:lpstr>DOC_PHYS</vt:lpstr>
      <vt:lpstr>DOC_Pic</vt:lpstr>
      <vt:lpstr>DOC_RA</vt:lpstr>
      <vt:lpstr>DOC_REG</vt:lpstr>
      <vt:lpstr>DOC_REM_ETP</vt:lpstr>
      <vt:lpstr>DOC_REM_PP</vt:lpstr>
      <vt:lpstr>DOC_REM2_PP</vt:lpstr>
      <vt:lpstr>DOC_REM3_PP</vt:lpstr>
      <vt:lpstr>DOC_REMA_ETP</vt:lpstr>
      <vt:lpstr>DOC_REMA_PP</vt:lpstr>
      <vt:lpstr>DOC_REMA2_PP</vt:lpstr>
      <vt:lpstr>DOC_REMA3_PP</vt:lpstr>
      <vt:lpstr>DOC_REMP_ETP</vt:lpstr>
      <vt:lpstr>DOC_REMP_PP</vt:lpstr>
      <vt:lpstr>DOC_REMP2_PP</vt:lpstr>
      <vt:lpstr>DOC_REMP3_PP</vt:lpstr>
      <vt:lpstr>DOC_SE</vt:lpstr>
      <vt:lpstr>DOC_SH</vt:lpstr>
      <vt:lpstr>DOC_SS</vt:lpstr>
      <vt:lpstr>DOC_STIC</vt:lpstr>
      <vt:lpstr>DOC_SV</vt:lpstr>
      <vt:lpstr>DOC_T_ETP</vt:lpstr>
      <vt:lpstr>DOC_T_PP</vt:lpstr>
      <vt:lpstr>DOC_TAUTRE_ETP</vt:lpstr>
      <vt:lpstr>DOC_TAUTRE_PP</vt:lpstr>
      <vt:lpstr>DOC_TCOLLTER_ETP</vt:lpstr>
      <vt:lpstr>DOC_TCOLLTER_PP</vt:lpstr>
      <vt:lpstr>DOC_TETR_ETP</vt:lpstr>
      <vt:lpstr>DOC_TETR_PP</vt:lpstr>
      <vt:lpstr>DOC_TMIN_ETP</vt:lpstr>
      <vt:lpstr>DOC_TMIN_PP</vt:lpstr>
      <vt:lpstr>DOC_TNV_ETP</vt:lpstr>
      <vt:lpstr>DOC_TNV_PP</vt:lpstr>
      <vt:lpstr>DOC_TOI_ETP</vt:lpstr>
      <vt:lpstr>DOC_TOI_PP</vt:lpstr>
      <vt:lpstr>DOC_TORGFI_ETP</vt:lpstr>
      <vt:lpstr>DOC_TORGFI_PP</vt:lpstr>
      <vt:lpstr>DOC_UE</vt:lpstr>
      <vt:lpstr>DR_100_FE</vt:lpstr>
      <vt:lpstr>DR_100_HO</vt:lpstr>
      <vt:lpstr>DR_25_FE</vt:lpstr>
      <vt:lpstr>DR_25_HO</vt:lpstr>
      <vt:lpstr>DR_29_FE</vt:lpstr>
      <vt:lpstr>DR_29_HO</vt:lpstr>
      <vt:lpstr>DR_34_FE</vt:lpstr>
      <vt:lpstr>DR_34_HO</vt:lpstr>
      <vt:lpstr>DR_39_FE</vt:lpstr>
      <vt:lpstr>DR_39_HO</vt:lpstr>
      <vt:lpstr>DR_44_FE</vt:lpstr>
      <vt:lpstr>DR_44_HO</vt:lpstr>
      <vt:lpstr>DR_49_FE</vt:lpstr>
      <vt:lpstr>DR_49_HO</vt:lpstr>
      <vt:lpstr>DR_54_FE</vt:lpstr>
      <vt:lpstr>DR_54_HO</vt:lpstr>
      <vt:lpstr>DR_59_FE</vt:lpstr>
      <vt:lpstr>DR_59_HO</vt:lpstr>
      <vt:lpstr>DR_62_FE</vt:lpstr>
      <vt:lpstr>DR_62_HO</vt:lpstr>
      <vt:lpstr>DR_64_FE</vt:lpstr>
      <vt:lpstr>DR_64_HO</vt:lpstr>
      <vt:lpstr>DR_67_FE</vt:lpstr>
      <vt:lpstr>DR_67_HO</vt:lpstr>
      <vt:lpstr>DR_AFRI</vt:lpstr>
      <vt:lpstr>DR_AGE</vt:lpstr>
      <vt:lpstr>DR_AGE_FE</vt:lpstr>
      <vt:lpstr>DR_AGE_HO</vt:lpstr>
      <vt:lpstr>DR_Als</vt:lpstr>
      <vt:lpstr>DR_AMNORD</vt:lpstr>
      <vt:lpstr>DR_AMSUD</vt:lpstr>
      <vt:lpstr>DR_AOM</vt:lpstr>
      <vt:lpstr>DR_Aqu</vt:lpstr>
      <vt:lpstr>DR_ASIE</vt:lpstr>
      <vt:lpstr>DR_AUTR</vt:lpstr>
      <vt:lpstr>DR_Auv</vt:lpstr>
      <vt:lpstr>DR_BN</vt:lpstr>
      <vt:lpstr>DR_Bourg</vt:lpstr>
      <vt:lpstr>DR_Bret</vt:lpstr>
      <vt:lpstr>DR_CA</vt:lpstr>
      <vt:lpstr>DR_CD</vt:lpstr>
      <vt:lpstr>DR_CDD</vt:lpstr>
      <vt:lpstr>DR_CDD_A</vt:lpstr>
      <vt:lpstr>DR_CDD_L</vt:lpstr>
      <vt:lpstr>DR_CDI</vt:lpstr>
      <vt:lpstr>DR_Cors</vt:lpstr>
      <vt:lpstr>DR_CVdL</vt:lpstr>
      <vt:lpstr>DR_ENSU_PP</vt:lpstr>
      <vt:lpstr>DR_ENTR_PP</vt:lpstr>
      <vt:lpstr>DR_ETAT_PP</vt:lpstr>
      <vt:lpstr>DR_ETR_PP</vt:lpstr>
      <vt:lpstr>DR_EURO</vt:lpstr>
      <vt:lpstr>DR_FC</vt:lpstr>
      <vt:lpstr>DR_FE</vt:lpstr>
      <vt:lpstr>DR_FR</vt:lpstr>
      <vt:lpstr>DR_Guad</vt:lpstr>
      <vt:lpstr>DR_Guya</vt:lpstr>
      <vt:lpstr>DR_HN</vt:lpstr>
      <vt:lpstr>DR_HO</vt:lpstr>
      <vt:lpstr>DR_IdF</vt:lpstr>
      <vt:lpstr>DR_IN_ETP</vt:lpstr>
      <vt:lpstr>DR_IN_PP</vt:lpstr>
      <vt:lpstr>DR_ISBL_PP</vt:lpstr>
      <vt:lpstr>DR_LIEU_ETP</vt:lpstr>
      <vt:lpstr>DR_LIEU_PP</vt:lpstr>
      <vt:lpstr>DR_Lim</vt:lpstr>
      <vt:lpstr>DR_Lorr</vt:lpstr>
      <vt:lpstr>DR_LR</vt:lpstr>
      <vt:lpstr>DR_LRé</vt:lpstr>
      <vt:lpstr>DR_Marti</vt:lpstr>
      <vt:lpstr>DR_Mayo</vt:lpstr>
      <vt:lpstr>DR_MP</vt:lpstr>
      <vt:lpstr>DR_NAT</vt:lpstr>
      <vt:lpstr>DR_NPdC</vt:lpstr>
      <vt:lpstr>DR_NVOUT_PP</vt:lpstr>
      <vt:lpstr>DR_OI_PP</vt:lpstr>
      <vt:lpstr>DR_OUT_ETP</vt:lpstr>
      <vt:lpstr>DR_OUT_PP</vt:lpstr>
      <vt:lpstr>DR_PACA</vt:lpstr>
      <vt:lpstr>DR_PC</vt:lpstr>
      <vt:lpstr>DR_PdL</vt:lpstr>
      <vt:lpstr>DR_Pic</vt:lpstr>
      <vt:lpstr>DR_RA</vt:lpstr>
      <vt:lpstr>DR_REG</vt:lpstr>
      <vt:lpstr>DR_REM_ETP</vt:lpstr>
      <vt:lpstr>DR_REM_PP</vt:lpstr>
      <vt:lpstr>DR_REM2_PP</vt:lpstr>
      <vt:lpstr>DR_REM3_PP</vt:lpstr>
      <vt:lpstr>DR_REMA_ETP</vt:lpstr>
      <vt:lpstr>DR_REMA_PP</vt:lpstr>
      <vt:lpstr>DR_REMA2_PP</vt:lpstr>
      <vt:lpstr>DR_REMA3_PP</vt:lpstr>
      <vt:lpstr>DR_REMP_ETP</vt:lpstr>
      <vt:lpstr>DR_REMP_PP</vt:lpstr>
      <vt:lpstr>DR_REMP2_PP</vt:lpstr>
      <vt:lpstr>DR_REMP3_PP</vt:lpstr>
      <vt:lpstr>DR_SE</vt:lpstr>
      <vt:lpstr>DR_T_ETP</vt:lpstr>
      <vt:lpstr>DR_T_PP</vt:lpstr>
      <vt:lpstr>DR_TAUTRE_ETP</vt:lpstr>
      <vt:lpstr>DR_TAUTRE_PP</vt:lpstr>
      <vt:lpstr>DR_TCOLLTER_ETP</vt:lpstr>
      <vt:lpstr>DR_TCOLLTER_PP</vt:lpstr>
      <vt:lpstr>DR_TETR_ETP</vt:lpstr>
      <vt:lpstr>DR_TETR_PP</vt:lpstr>
      <vt:lpstr>DR_TMIN_ETP</vt:lpstr>
      <vt:lpstr>DR_TMIN_PP</vt:lpstr>
      <vt:lpstr>DR_TNV_ETP</vt:lpstr>
      <vt:lpstr>DR_TNV_PP</vt:lpstr>
      <vt:lpstr>DR_TOI_ETP</vt:lpstr>
      <vt:lpstr>DR_TOI_PP</vt:lpstr>
      <vt:lpstr>DR_TORGFI_ETP</vt:lpstr>
      <vt:lpstr>DR_TORGFI_PP</vt:lpstr>
      <vt:lpstr>DR_UE</vt:lpstr>
      <vt:lpstr>E_SYNTHESE_DEP_TOTALE</vt:lpstr>
      <vt:lpstr>E_SYNTHESE_DEP_TOTALE_PREV</vt:lpstr>
      <vt:lpstr>EFFECTIF_TOTAL</vt:lpstr>
      <vt:lpstr>ENTITY_TYPE</vt:lpstr>
      <vt:lpstr>ENTITY_TYPE_SIGNATORY</vt:lpstr>
      <vt:lpstr>FIN_1_DEST</vt:lpstr>
      <vt:lpstr>FIN_1_MONTANT</vt:lpstr>
      <vt:lpstr>FIN_1_PROV</vt:lpstr>
      <vt:lpstr>HEURE_CHARGE</vt:lpstr>
      <vt:lpstr>IDENT_ADRESSE</vt:lpstr>
      <vt:lpstr>IDENT_COMPL_ADR</vt:lpstr>
      <vt:lpstr>IDENT_CP</vt:lpstr>
      <vt:lpstr>IDENT_NOM</vt:lpstr>
      <vt:lpstr>IDENT_SIGLE</vt:lpstr>
      <vt:lpstr>IDENT_VILLE</vt:lpstr>
      <vt:lpstr>IE_100_FE</vt:lpstr>
      <vt:lpstr>IE_100_HO</vt:lpstr>
      <vt:lpstr>IE_25_FE</vt:lpstr>
      <vt:lpstr>IE_25_HO</vt:lpstr>
      <vt:lpstr>IE_29_FE</vt:lpstr>
      <vt:lpstr>IE_29_HO</vt:lpstr>
      <vt:lpstr>IE_34_FE</vt:lpstr>
      <vt:lpstr>IE_34_HO</vt:lpstr>
      <vt:lpstr>IE_39_FE</vt:lpstr>
      <vt:lpstr>IE_39_HO</vt:lpstr>
      <vt:lpstr>IE_44_FE</vt:lpstr>
      <vt:lpstr>IE_44_HO</vt:lpstr>
      <vt:lpstr>IE_49_FE</vt:lpstr>
      <vt:lpstr>IE_49_HO</vt:lpstr>
      <vt:lpstr>IE_54_FE</vt:lpstr>
      <vt:lpstr>IE_54_HO</vt:lpstr>
      <vt:lpstr>IE_59_FE</vt:lpstr>
      <vt:lpstr>IE_59_HO</vt:lpstr>
      <vt:lpstr>IE_62_FE</vt:lpstr>
      <vt:lpstr>IE_62_HO</vt:lpstr>
      <vt:lpstr>IE_64_FE</vt:lpstr>
      <vt:lpstr>IE_64_HO</vt:lpstr>
      <vt:lpstr>IE_67_FE</vt:lpstr>
      <vt:lpstr>IE_67_HO</vt:lpstr>
      <vt:lpstr>IE_AFRI</vt:lpstr>
      <vt:lpstr>IE_AGE</vt:lpstr>
      <vt:lpstr>IE_AGE_FE</vt:lpstr>
      <vt:lpstr>IE_AGE_HO</vt:lpstr>
      <vt:lpstr>IE_Als</vt:lpstr>
      <vt:lpstr>IE_AMNORD</vt:lpstr>
      <vt:lpstr>IE_AMSUD</vt:lpstr>
      <vt:lpstr>IE_AOM</vt:lpstr>
      <vt:lpstr>IE_Aqu</vt:lpstr>
      <vt:lpstr>IE_ASIE</vt:lpstr>
      <vt:lpstr>IE_AUTR</vt:lpstr>
      <vt:lpstr>IE_Auv</vt:lpstr>
      <vt:lpstr>IE_BN</vt:lpstr>
      <vt:lpstr>IE_Bourg</vt:lpstr>
      <vt:lpstr>IE_Bret</vt:lpstr>
      <vt:lpstr>IE_CA</vt:lpstr>
      <vt:lpstr>IE_CD</vt:lpstr>
      <vt:lpstr>IE_CDD</vt:lpstr>
      <vt:lpstr>IE_CDD_A</vt:lpstr>
      <vt:lpstr>IE_CDD_L</vt:lpstr>
      <vt:lpstr>IE_CDI</vt:lpstr>
      <vt:lpstr>IE_Cors</vt:lpstr>
      <vt:lpstr>IE_CVdL</vt:lpstr>
      <vt:lpstr>IE_ENSU_PP</vt:lpstr>
      <vt:lpstr>IE_ENTR_PP</vt:lpstr>
      <vt:lpstr>IE_ETAT_PP</vt:lpstr>
      <vt:lpstr>IE_ETR_PP</vt:lpstr>
      <vt:lpstr>IE_EURO</vt:lpstr>
      <vt:lpstr>IE_FC</vt:lpstr>
      <vt:lpstr>IE_FE</vt:lpstr>
      <vt:lpstr>IE_FR</vt:lpstr>
      <vt:lpstr>IE_Guad</vt:lpstr>
      <vt:lpstr>IE_Guya</vt:lpstr>
      <vt:lpstr>IE_HN</vt:lpstr>
      <vt:lpstr>IE_HO</vt:lpstr>
      <vt:lpstr>IE_IdF</vt:lpstr>
      <vt:lpstr>IE_IN_ETP</vt:lpstr>
      <vt:lpstr>IE_IN_PP</vt:lpstr>
      <vt:lpstr>IE_ISBL_PP</vt:lpstr>
      <vt:lpstr>IE_LIEU_ETP</vt:lpstr>
      <vt:lpstr>IE_LIEU_PP</vt:lpstr>
      <vt:lpstr>IE_Lim</vt:lpstr>
      <vt:lpstr>IE_Lorr</vt:lpstr>
      <vt:lpstr>IE_LR</vt:lpstr>
      <vt:lpstr>IE_LRé</vt:lpstr>
      <vt:lpstr>IE_Marti</vt:lpstr>
      <vt:lpstr>IE_Mayo</vt:lpstr>
      <vt:lpstr>IE_MP</vt:lpstr>
      <vt:lpstr>IE_NAT</vt:lpstr>
      <vt:lpstr>IE_NPdC</vt:lpstr>
      <vt:lpstr>IE_NVOUT_PP</vt:lpstr>
      <vt:lpstr>IE_OI_PP</vt:lpstr>
      <vt:lpstr>IE_OUT_ETP</vt:lpstr>
      <vt:lpstr>IE_OUT_PP</vt:lpstr>
      <vt:lpstr>IE_PACA</vt:lpstr>
      <vt:lpstr>IE_PC</vt:lpstr>
      <vt:lpstr>IE_PdL</vt:lpstr>
      <vt:lpstr>IE_Pic</vt:lpstr>
      <vt:lpstr>IE_RA</vt:lpstr>
      <vt:lpstr>IE_REG</vt:lpstr>
      <vt:lpstr>IE_REM_ETP</vt:lpstr>
      <vt:lpstr>IE_REM_PP</vt:lpstr>
      <vt:lpstr>IE_REM2_PP</vt:lpstr>
      <vt:lpstr>IE_REM3_PP</vt:lpstr>
      <vt:lpstr>IE_REMA_ETP</vt:lpstr>
      <vt:lpstr>IE_REMA_PP</vt:lpstr>
      <vt:lpstr>IE_REMA2_PP</vt:lpstr>
      <vt:lpstr>IE_REMA3_PP</vt:lpstr>
      <vt:lpstr>IE_REMP_ETP</vt:lpstr>
      <vt:lpstr>IE_REMP_PP</vt:lpstr>
      <vt:lpstr>IE_REMP2_PP</vt:lpstr>
      <vt:lpstr>IE_REMP3_PP</vt:lpstr>
      <vt:lpstr>IE_SE</vt:lpstr>
      <vt:lpstr>IE_T_ETP</vt:lpstr>
      <vt:lpstr>IE_T_PP</vt:lpstr>
      <vt:lpstr>IE_TAUTRE_ETP</vt:lpstr>
      <vt:lpstr>IE_TAUTRE_PP</vt:lpstr>
      <vt:lpstr>IE_TCOLLTER_ETP</vt:lpstr>
      <vt:lpstr>IE_TCOLLTER_PP</vt:lpstr>
      <vt:lpstr>IE_TETR_ETP</vt:lpstr>
      <vt:lpstr>IE_TETR_PP</vt:lpstr>
      <vt:lpstr>IE_TMIN_ETP</vt:lpstr>
      <vt:lpstr>IE_TMIN_PP</vt:lpstr>
      <vt:lpstr>IE_TNV_ETP</vt:lpstr>
      <vt:lpstr>IE_TNV_PP</vt:lpstr>
      <vt:lpstr>IE_TOI_ETP</vt:lpstr>
      <vt:lpstr>IE_TOI_PP</vt:lpstr>
      <vt:lpstr>IE_TORGFI_ETP</vt:lpstr>
      <vt:lpstr>IE_TORGFI_PP</vt:lpstr>
      <vt:lpstr>IE_UE</vt:lpstr>
      <vt:lpstr>IR_100_FE</vt:lpstr>
      <vt:lpstr>IR_100_HO</vt:lpstr>
      <vt:lpstr>IR_25_FE</vt:lpstr>
      <vt:lpstr>IR_25_HO</vt:lpstr>
      <vt:lpstr>IR_29_FE</vt:lpstr>
      <vt:lpstr>IR_29_HO</vt:lpstr>
      <vt:lpstr>IR_34_FE</vt:lpstr>
      <vt:lpstr>IR_34_HO</vt:lpstr>
      <vt:lpstr>IR_39_FE</vt:lpstr>
      <vt:lpstr>IR_39_HO</vt:lpstr>
      <vt:lpstr>IR_44_FE</vt:lpstr>
      <vt:lpstr>IR_44_HO</vt:lpstr>
      <vt:lpstr>IR_49_FE</vt:lpstr>
      <vt:lpstr>IR_49_HO</vt:lpstr>
      <vt:lpstr>IR_54_FE</vt:lpstr>
      <vt:lpstr>IR_54_HO</vt:lpstr>
      <vt:lpstr>IR_59_FE</vt:lpstr>
      <vt:lpstr>IR_59_HO</vt:lpstr>
      <vt:lpstr>IR_62_FE</vt:lpstr>
      <vt:lpstr>IR_62_HO</vt:lpstr>
      <vt:lpstr>IR_64_FE</vt:lpstr>
      <vt:lpstr>IR_64_HO</vt:lpstr>
      <vt:lpstr>IR_67_FE</vt:lpstr>
      <vt:lpstr>IR_67_HO</vt:lpstr>
      <vt:lpstr>IR_AFRI</vt:lpstr>
      <vt:lpstr>IR_AGE</vt:lpstr>
      <vt:lpstr>IR_AGE_FE</vt:lpstr>
      <vt:lpstr>IR_AGE_HO</vt:lpstr>
      <vt:lpstr>IR_Als</vt:lpstr>
      <vt:lpstr>IR_AMNORD</vt:lpstr>
      <vt:lpstr>IR_AMSUD</vt:lpstr>
      <vt:lpstr>IR_AOM</vt:lpstr>
      <vt:lpstr>IR_Aqu</vt:lpstr>
      <vt:lpstr>IR_ASIE</vt:lpstr>
      <vt:lpstr>IR_AUTR</vt:lpstr>
      <vt:lpstr>IR_Auv</vt:lpstr>
      <vt:lpstr>IR_BN</vt:lpstr>
      <vt:lpstr>IR_Bourg</vt:lpstr>
      <vt:lpstr>IR_Bret</vt:lpstr>
      <vt:lpstr>IR_CA</vt:lpstr>
      <vt:lpstr>IR_CD</vt:lpstr>
      <vt:lpstr>IR_CDD</vt:lpstr>
      <vt:lpstr>IR_CDD_A</vt:lpstr>
      <vt:lpstr>IR_CDD_L</vt:lpstr>
      <vt:lpstr>IR_CDI</vt:lpstr>
      <vt:lpstr>IR_Cors</vt:lpstr>
      <vt:lpstr>IR_CVdL</vt:lpstr>
      <vt:lpstr>IR_ENSU_PP</vt:lpstr>
      <vt:lpstr>IR_ENTR_PP</vt:lpstr>
      <vt:lpstr>IR_ETAT_PP</vt:lpstr>
      <vt:lpstr>IR_ETR_PP</vt:lpstr>
      <vt:lpstr>IR_EURO</vt:lpstr>
      <vt:lpstr>IR_FC</vt:lpstr>
      <vt:lpstr>IR_FE</vt:lpstr>
      <vt:lpstr>IR_FR</vt:lpstr>
      <vt:lpstr>IR_Guad</vt:lpstr>
      <vt:lpstr>IR_Guya</vt:lpstr>
      <vt:lpstr>IR_HN</vt:lpstr>
      <vt:lpstr>IR_HO</vt:lpstr>
      <vt:lpstr>IR_IdF</vt:lpstr>
      <vt:lpstr>IR_IN_ETP</vt:lpstr>
      <vt:lpstr>IR_IN_PP</vt:lpstr>
      <vt:lpstr>IR_ISBL_PP</vt:lpstr>
      <vt:lpstr>IR_LIEU_ETP</vt:lpstr>
      <vt:lpstr>IR_LIEU_PP</vt:lpstr>
      <vt:lpstr>IR_Lim</vt:lpstr>
      <vt:lpstr>IR_Lorr</vt:lpstr>
      <vt:lpstr>IR_LR</vt:lpstr>
      <vt:lpstr>IR_LRé</vt:lpstr>
      <vt:lpstr>IR_Marti</vt:lpstr>
      <vt:lpstr>IR_Mayo</vt:lpstr>
      <vt:lpstr>IR_MP</vt:lpstr>
      <vt:lpstr>IR_NAT</vt:lpstr>
      <vt:lpstr>IR_NPdC</vt:lpstr>
      <vt:lpstr>IR_NVOUT_PP</vt:lpstr>
      <vt:lpstr>IR_OI_PP</vt:lpstr>
      <vt:lpstr>IR_OUT_ETP</vt:lpstr>
      <vt:lpstr>IR_OUT_PP</vt:lpstr>
      <vt:lpstr>IR_PACA</vt:lpstr>
      <vt:lpstr>IR_PC</vt:lpstr>
      <vt:lpstr>IR_PdL</vt:lpstr>
      <vt:lpstr>IR_Pic</vt:lpstr>
      <vt:lpstr>IR_RA</vt:lpstr>
      <vt:lpstr>IR_REG</vt:lpstr>
      <vt:lpstr>IR_REM_ETP</vt:lpstr>
      <vt:lpstr>IR_REM_PP</vt:lpstr>
      <vt:lpstr>IR_REM2_PP</vt:lpstr>
      <vt:lpstr>IR_REM3_PP</vt:lpstr>
      <vt:lpstr>IR_REMA_ETP</vt:lpstr>
      <vt:lpstr>IR_REMA_PP</vt:lpstr>
      <vt:lpstr>IR_REMA2_PP</vt:lpstr>
      <vt:lpstr>IR_REMA3_PP</vt:lpstr>
      <vt:lpstr>IR_REMP_ETP</vt:lpstr>
      <vt:lpstr>IR_REMP_PP</vt:lpstr>
      <vt:lpstr>IR_REMP2_PP</vt:lpstr>
      <vt:lpstr>IR_REMP3_PP</vt:lpstr>
      <vt:lpstr>IR_SE</vt:lpstr>
      <vt:lpstr>IR_T_ETP</vt:lpstr>
      <vt:lpstr>IR_T_PP</vt:lpstr>
      <vt:lpstr>IR_TAUTRE_ETP</vt:lpstr>
      <vt:lpstr>IR_TAUTRE_PP</vt:lpstr>
      <vt:lpstr>IR_TCOLLTER_ETP</vt:lpstr>
      <vt:lpstr>IR_TCOLLTER_PP</vt:lpstr>
      <vt:lpstr>IR_TETR_ETP</vt:lpstr>
      <vt:lpstr>IR_TETR_PP</vt:lpstr>
      <vt:lpstr>IR_TMIN_ETP</vt:lpstr>
      <vt:lpstr>IR_TMIN_PP</vt:lpstr>
      <vt:lpstr>IR_TNV_ETP</vt:lpstr>
      <vt:lpstr>IR_TNV_PP</vt:lpstr>
      <vt:lpstr>IR_TOI_ETP</vt:lpstr>
      <vt:lpstr>IR_TOI_PP</vt:lpstr>
      <vt:lpstr>IR_TORGFI_ETP</vt:lpstr>
      <vt:lpstr>IR_TORGFI_PP</vt:lpstr>
      <vt:lpstr>IR_UE</vt:lpstr>
      <vt:lpstr>MIN_CHARGE</vt:lpstr>
      <vt:lpstr>NTI_AGRI</vt:lpstr>
      <vt:lpstr>NTI_CHIM</vt:lpstr>
      <vt:lpstr>NTI_DISC</vt:lpstr>
      <vt:lpstr>NTI_GES</vt:lpstr>
      <vt:lpstr>NTI_MATH</vt:lpstr>
      <vt:lpstr>NTI_MECA</vt:lpstr>
      <vt:lpstr>NTI_MED</vt:lpstr>
      <vt:lpstr>NTI_NATU</vt:lpstr>
      <vt:lpstr>NTI_PHYS</vt:lpstr>
      <vt:lpstr>NTI_SH</vt:lpstr>
      <vt:lpstr>NTI_SS</vt:lpstr>
      <vt:lpstr>NTI_STIC</vt:lpstr>
      <vt:lpstr>NTI_SV</vt:lpstr>
      <vt:lpstr>RESS_A_Autre</vt:lpstr>
      <vt:lpstr>RESS_A_CCI</vt:lpstr>
      <vt:lpstr>RESS_A_IDENT</vt:lpstr>
      <vt:lpstr>RESS_A_TOTAL</vt:lpstr>
      <vt:lpstr>RESS_AUT_REDEVANCES</vt:lpstr>
      <vt:lpstr>RESS_BUDGT_PREV</vt:lpstr>
      <vt:lpstr>RESS_BUDGT_TOTAL</vt:lpstr>
      <vt:lpstr>RESS_C_ANDRA</vt:lpstr>
      <vt:lpstr>RESS_C_ANSES</vt:lpstr>
      <vt:lpstr>RESS_C_Autres</vt:lpstr>
      <vt:lpstr>RESS_C_BRGM</vt:lpstr>
      <vt:lpstr>RESS_C_CEA</vt:lpstr>
      <vt:lpstr>RESS_C_CEE</vt:lpstr>
      <vt:lpstr>RESS_C_CEPII</vt:lpstr>
      <vt:lpstr>RESS_C_CEREMA</vt:lpstr>
      <vt:lpstr>RESS_C_CIRAD</vt:lpstr>
      <vt:lpstr>RESS_C_CNAF</vt:lpstr>
      <vt:lpstr>RESS_C_CNES</vt:lpstr>
      <vt:lpstr>RESS_C_CNRM</vt:lpstr>
      <vt:lpstr>RESS_C_CNRS</vt:lpstr>
      <vt:lpstr>RESS_C_Commentaire</vt:lpstr>
      <vt:lpstr>RESS_C_CSTB</vt:lpstr>
      <vt:lpstr>RESS_C_EFS</vt:lpstr>
      <vt:lpstr>RESS_C_IFREMER</vt:lpstr>
      <vt:lpstr>RESS_C_IGN</vt:lpstr>
      <vt:lpstr>RESS_C_INED</vt:lpstr>
      <vt:lpstr>RESS_C_INERIS</vt:lpstr>
      <vt:lpstr>RESS_C_INRAE</vt:lpstr>
      <vt:lpstr>RESS_C_INRAP</vt:lpstr>
      <vt:lpstr>RESS_C_INRIA</vt:lpstr>
      <vt:lpstr>RESS_C_INSEE</vt:lpstr>
      <vt:lpstr>RESS_C_INSERM</vt:lpstr>
      <vt:lpstr>RESS_C_IPEV</vt:lpstr>
      <vt:lpstr>RESS_C_IRCAM</vt:lpstr>
      <vt:lpstr>RESS_C_IRD</vt:lpstr>
      <vt:lpstr>RESS_C_IRDES</vt:lpstr>
      <vt:lpstr>RESS_C_IRSN</vt:lpstr>
      <vt:lpstr>RESS_C_LNE</vt:lpstr>
      <vt:lpstr>RESS_C_NV</vt:lpstr>
      <vt:lpstr>RESS_C_TOTAL</vt:lpstr>
      <vt:lpstr>RESS_CONTRAT_PREV</vt:lpstr>
      <vt:lpstr>RESS_CONTRAT_TOTAL</vt:lpstr>
      <vt:lpstr>RESS_CT_Autre</vt:lpstr>
      <vt:lpstr>RESS_CT_CD</vt:lpstr>
      <vt:lpstr>RESS_CT_COM</vt:lpstr>
      <vt:lpstr>RESS_CT_Commentaire</vt:lpstr>
      <vt:lpstr>RESS_CT_CR</vt:lpstr>
      <vt:lpstr>RESS_CT_NV</vt:lpstr>
      <vt:lpstr>RESS_CT_TOTAL</vt:lpstr>
      <vt:lpstr>RESS_DONS_LEGS</vt:lpstr>
      <vt:lpstr>RESS_EE_AEUROPE</vt:lpstr>
      <vt:lpstr>RESS_EE_Autres</vt:lpstr>
      <vt:lpstr>RESS_EE_NV</vt:lpstr>
      <vt:lpstr>RESS_EE_TOTAL</vt:lpstr>
      <vt:lpstr>RESS_EE_UE</vt:lpstr>
      <vt:lpstr>RESS_ENTR_TOTAL</vt:lpstr>
      <vt:lpstr>RESS_ENTR1_NOM</vt:lpstr>
      <vt:lpstr>RESS_ENTR1_SIREN</vt:lpstr>
      <vt:lpstr>RESS_ENTR1_VAL</vt:lpstr>
      <vt:lpstr>RESS_ENTRA_NOM</vt:lpstr>
      <vt:lpstr>RESS_ENTRA_VAL</vt:lpstr>
      <vt:lpstr>RESS_ES_TOTAL</vt:lpstr>
      <vt:lpstr>RESS_ESC_Autres</vt:lpstr>
      <vt:lpstr>RESS_ESC_CHU</vt:lpstr>
      <vt:lpstr>RESS_ESC_CLCC</vt:lpstr>
      <vt:lpstr>RESS_ESC_Commentaire</vt:lpstr>
      <vt:lpstr>RESS_ESC_COMUE</vt:lpstr>
      <vt:lpstr>RESS_ESC_TOTAL</vt:lpstr>
      <vt:lpstr>RESS_ESC_UNIV</vt:lpstr>
      <vt:lpstr>RESS_ESE_AEUROPE</vt:lpstr>
      <vt:lpstr>RESS_ESE_Autres</vt:lpstr>
      <vt:lpstr>RESS_ESE_NV</vt:lpstr>
      <vt:lpstr>RESS_ESE_TOTAL</vt:lpstr>
      <vt:lpstr>RESS_ESE_UE</vt:lpstr>
      <vt:lpstr>RESS_ESH_ACO</vt:lpstr>
      <vt:lpstr>RESS_ESH_APT</vt:lpstr>
      <vt:lpstr>RESS_ESH_ASD</vt:lpstr>
      <vt:lpstr>RESS_ESH_Autres</vt:lpstr>
      <vt:lpstr>RESS_ESH_BSA</vt:lpstr>
      <vt:lpstr>RESS_ESH_Commentaire</vt:lpstr>
      <vt:lpstr>RESS_ESH_ENAC</vt:lpstr>
      <vt:lpstr>RESS_ESH_ENGEES</vt:lpstr>
      <vt:lpstr>RESS_ESH_ENSFEA</vt:lpstr>
      <vt:lpstr>RESS_ESH_ENSPV</vt:lpstr>
      <vt:lpstr>RESS_ESH_ENSTAB</vt:lpstr>
      <vt:lpstr>RESS_ESH_ENSTAP</vt:lpstr>
      <vt:lpstr>RESS_ESH_ESA</vt:lpstr>
      <vt:lpstr>RESS_ESH_ESIEE</vt:lpstr>
      <vt:lpstr>RESS_ESH_ESPCI</vt:lpstr>
      <vt:lpstr>RESS_ESH_ESSEC</vt:lpstr>
      <vt:lpstr>RESS_ESH_HEC</vt:lpstr>
      <vt:lpstr>RESS_ESH_IMT</vt:lpstr>
      <vt:lpstr>RESS_ESH_INSEAD</vt:lpstr>
      <vt:lpstr>RESS_ESH_ISAE</vt:lpstr>
      <vt:lpstr>RESS_ESH_MINES</vt:lpstr>
      <vt:lpstr>RESS_ESH_MSA</vt:lpstr>
      <vt:lpstr>RESS_ESH_NV</vt:lpstr>
      <vt:lpstr>RESS_ESH_ONIRIS</vt:lpstr>
      <vt:lpstr>RESS_ESH_PC</vt:lpstr>
      <vt:lpstr>RESS_ESH_TOTAL</vt:lpstr>
      <vt:lpstr>RESS_ESH_TPE</vt:lpstr>
      <vt:lpstr>RESS_ESH_VAS</vt:lpstr>
      <vt:lpstr>RESS_ESH_VETOA</vt:lpstr>
      <vt:lpstr>RESS_ESH_VETOT</vt:lpstr>
      <vt:lpstr>RESS_ESH_X</vt:lpstr>
      <vt:lpstr>RESS_ETR_TOTAL</vt:lpstr>
      <vt:lpstr>RESS_F_ADEME</vt:lpstr>
      <vt:lpstr>RESS_F_ANR</vt:lpstr>
      <vt:lpstr>RESS_F_ANRS</vt:lpstr>
      <vt:lpstr>RESS_F_Autres</vt:lpstr>
      <vt:lpstr>RESS_F_BPI</vt:lpstr>
      <vt:lpstr>RESS_F_CDC</vt:lpstr>
      <vt:lpstr>RESS_F_Commentaire</vt:lpstr>
      <vt:lpstr>RESS_F_INCA</vt:lpstr>
      <vt:lpstr>RESS_F_TOTAL</vt:lpstr>
      <vt:lpstr>RESS_FR_SCOL</vt:lpstr>
      <vt:lpstr>RESS_GOV_TOTAL</vt:lpstr>
      <vt:lpstr>RESS_HORS_MIRES</vt:lpstr>
      <vt:lpstr>RESS_HORS_MIRES_PREV</vt:lpstr>
      <vt:lpstr>RESS_I_Autres</vt:lpstr>
      <vt:lpstr>RESS_I_Commentaire</vt:lpstr>
      <vt:lpstr>RESS_I_CURIE</vt:lpstr>
      <vt:lpstr>RESS_I_INRS</vt:lpstr>
      <vt:lpstr>RESS_I_INTS</vt:lpstr>
      <vt:lpstr>RESS_I_NV</vt:lpstr>
      <vt:lpstr>RESS_I_PAST</vt:lpstr>
      <vt:lpstr>RESS_I_TOTAL</vt:lpstr>
      <vt:lpstr>RESS_M_CEA</vt:lpstr>
      <vt:lpstr>RESS_M_CERAH</vt:lpstr>
      <vt:lpstr>RESS_M_CTSA</vt:lpstr>
      <vt:lpstr>RESS_M_DGA</vt:lpstr>
      <vt:lpstr>RESS_M_IRBA</vt:lpstr>
      <vt:lpstr>RESS_M_IREN</vt:lpstr>
      <vt:lpstr>RESS_M_IRSEM</vt:lpstr>
      <vt:lpstr>RESS_M_ISL</vt:lpstr>
      <vt:lpstr>RESS_M_MINDEF</vt:lpstr>
      <vt:lpstr>RESS_M_ONERA</vt:lpstr>
      <vt:lpstr>RESS_M_SHOM</vt:lpstr>
      <vt:lpstr>RESS_MAFFETR</vt:lpstr>
      <vt:lpstr>RESS_MAGRIC</vt:lpstr>
      <vt:lpstr>RESS_MCULT</vt:lpstr>
      <vt:lpstr>RESS_MECOLO</vt:lpstr>
      <vt:lpstr>RESS_MECONOMIE</vt:lpstr>
      <vt:lpstr>RESS_MEMPLOI</vt:lpstr>
      <vt:lpstr>RESS_MERRI_FIXE</vt:lpstr>
      <vt:lpstr>RESS_MERRI_VARI</vt:lpstr>
      <vt:lpstr>RESS_MESRI</vt:lpstr>
      <vt:lpstr>RESS_MFIN</vt:lpstr>
      <vt:lpstr>RESS_Mil_Autre</vt:lpstr>
      <vt:lpstr>RESS_Mil_Commentaire</vt:lpstr>
      <vt:lpstr>RESS_Mil_TOTAL</vt:lpstr>
      <vt:lpstr>RESS_Min_Autre</vt:lpstr>
      <vt:lpstr>RESS_Min_Commentaire</vt:lpstr>
      <vt:lpstr>RESS_Min_NV</vt:lpstr>
      <vt:lpstr>RESS_Min_TOTAL</vt:lpstr>
      <vt:lpstr>RESS_MINTERIEUR</vt:lpstr>
      <vt:lpstr>RESS_MIRES</vt:lpstr>
      <vt:lpstr>RESS_MIRES_PREV</vt:lpstr>
      <vt:lpstr>RESS_MJUSTICE</vt:lpstr>
      <vt:lpstr>RESS_MLOGT</vt:lpstr>
      <vt:lpstr>RESS_MSOCIAL</vt:lpstr>
      <vt:lpstr>RESS_MVILLE</vt:lpstr>
      <vt:lpstr>RESS_OI_CEPMMT</vt:lpstr>
      <vt:lpstr>RESS_OI_CERN</vt:lpstr>
      <vt:lpstr>RESS_OI_CIRC</vt:lpstr>
      <vt:lpstr>RESS_OI_ESA</vt:lpstr>
      <vt:lpstr>RESS_OI_ESO</vt:lpstr>
      <vt:lpstr>RESS_OI_ESRF</vt:lpstr>
      <vt:lpstr>RESS_OI_EUMETSAT</vt:lpstr>
      <vt:lpstr>RESS_OI_HE_Autres</vt:lpstr>
      <vt:lpstr>RESS_OI_HE_commentaire</vt:lpstr>
      <vt:lpstr>RESS_OI_HE_NV</vt:lpstr>
      <vt:lpstr>RESS_OI_HE_TOTAL</vt:lpstr>
      <vt:lpstr>RESS_OI_LEBM</vt:lpstr>
      <vt:lpstr>RESS_OI_UE_Autre</vt:lpstr>
      <vt:lpstr>RESS_OI_UE_commentaire</vt:lpstr>
      <vt:lpstr>RESS_OI_UE_FS</vt:lpstr>
      <vt:lpstr>RESS_OI_UE_PCRD</vt:lpstr>
      <vt:lpstr>RESS_OI_UE_TOTAL</vt:lpstr>
      <vt:lpstr>RESS_PREST_SERVICES</vt:lpstr>
      <vt:lpstr>RESS_PRO_AUTRES</vt:lpstr>
      <vt:lpstr>RESS_PROPRES_PREV</vt:lpstr>
      <vt:lpstr>RESS_PROPRES_TOTAL</vt:lpstr>
      <vt:lpstr>RESS_REC</vt:lpstr>
      <vt:lpstr>RESS_REC_PREV</vt:lpstr>
      <vt:lpstr>RESS_REDEVANCES</vt:lpstr>
      <vt:lpstr>RESS_TOTALE</vt:lpstr>
      <vt:lpstr>RESS_TOTALE_2</vt:lpstr>
      <vt:lpstr>RESS_TOTALE_2_PREV</vt:lpstr>
      <vt:lpstr>RESS_TOTALE_PREV</vt:lpstr>
      <vt:lpstr>RESS_VENTES</vt:lpstr>
      <vt:lpstr>RetD_annee</vt:lpstr>
      <vt:lpstr>RetD_après</vt:lpstr>
      <vt:lpstr>RetD_avant</vt:lpstr>
      <vt:lpstr>SIREN</vt:lpstr>
      <vt:lpstr>STATUT_JUR</vt:lpstr>
      <vt:lpstr>SURVEY_ENDDATE</vt:lpstr>
      <vt:lpstr>SURVEY_YEAR</vt:lpstr>
      <vt:lpstr>TI_AGRI</vt:lpstr>
      <vt:lpstr>TI_CHIM</vt:lpstr>
      <vt:lpstr>TI_DISC</vt:lpstr>
      <vt:lpstr>TI_GES</vt:lpstr>
      <vt:lpstr>TI_MATH</vt:lpstr>
      <vt:lpstr>TI_MECA</vt:lpstr>
      <vt:lpstr>TI_MED</vt:lpstr>
      <vt:lpstr>TI_NATU</vt:lpstr>
      <vt:lpstr>TI_PHYS</vt:lpstr>
      <vt:lpstr>TI_SH</vt:lpstr>
      <vt:lpstr>TI_SS</vt:lpstr>
      <vt:lpstr>TI_STIC</vt:lpstr>
      <vt:lpstr>TI_SV</vt:lpstr>
      <vt:lpstr>TOT_100_FE</vt:lpstr>
      <vt:lpstr>TOT_100_HO</vt:lpstr>
      <vt:lpstr>TOT_25_FE</vt:lpstr>
      <vt:lpstr>TOT_25_HO</vt:lpstr>
      <vt:lpstr>TOT_29_FE</vt:lpstr>
      <vt:lpstr>TOT_29_HO</vt:lpstr>
      <vt:lpstr>TOT_34_FE</vt:lpstr>
      <vt:lpstr>TOT_34_HO</vt:lpstr>
      <vt:lpstr>TOT_39_FE</vt:lpstr>
      <vt:lpstr>TOT_39_HO</vt:lpstr>
      <vt:lpstr>TOT_44_FE</vt:lpstr>
      <vt:lpstr>TOT_44_HO</vt:lpstr>
      <vt:lpstr>TOT_49_FE</vt:lpstr>
      <vt:lpstr>TOT_49_HO</vt:lpstr>
      <vt:lpstr>TOT_54_FE</vt:lpstr>
      <vt:lpstr>TOT_54_HO</vt:lpstr>
      <vt:lpstr>TOT_59_FE</vt:lpstr>
      <vt:lpstr>TOT_59_HO</vt:lpstr>
      <vt:lpstr>TOT_62_FE</vt:lpstr>
      <vt:lpstr>TOT_62_HO</vt:lpstr>
      <vt:lpstr>TOT_64_FE</vt:lpstr>
      <vt:lpstr>TOT_64_HO</vt:lpstr>
      <vt:lpstr>TOT_67_FE</vt:lpstr>
      <vt:lpstr>TOT_67_HO</vt:lpstr>
      <vt:lpstr>TOT_AFRI</vt:lpstr>
      <vt:lpstr>TOT_AGE</vt:lpstr>
      <vt:lpstr>TOT_AGE_FE</vt:lpstr>
      <vt:lpstr>TOT_AGE_HO</vt:lpstr>
      <vt:lpstr>TOT_Als</vt:lpstr>
      <vt:lpstr>TOT_AMNORD</vt:lpstr>
      <vt:lpstr>TOT_AMSUD</vt:lpstr>
      <vt:lpstr>TOT_AOM</vt:lpstr>
      <vt:lpstr>TOT_Aqu</vt:lpstr>
      <vt:lpstr>TOT_ASIE</vt:lpstr>
      <vt:lpstr>TOT_AUTR</vt:lpstr>
      <vt:lpstr>TOT_Auv</vt:lpstr>
      <vt:lpstr>TOT_BN</vt:lpstr>
      <vt:lpstr>TOT_Bourg</vt:lpstr>
      <vt:lpstr>TOT_Bret</vt:lpstr>
      <vt:lpstr>TOT_CA</vt:lpstr>
      <vt:lpstr>TOT_CD</vt:lpstr>
      <vt:lpstr>TOT_CDD</vt:lpstr>
      <vt:lpstr>TOT_CDD_A</vt:lpstr>
      <vt:lpstr>TOT_CDD_L</vt:lpstr>
      <vt:lpstr>TOT_CDI</vt:lpstr>
      <vt:lpstr>TOT_Cors</vt:lpstr>
      <vt:lpstr>TOT_CVdL</vt:lpstr>
      <vt:lpstr>TOT_ENSU_PP</vt:lpstr>
      <vt:lpstr>TOT_ENTR_PP</vt:lpstr>
      <vt:lpstr>TOT_ETAT_PP</vt:lpstr>
      <vt:lpstr>TOT_ETR_PP</vt:lpstr>
      <vt:lpstr>TOT_EURO</vt:lpstr>
      <vt:lpstr>TOT_FC</vt:lpstr>
      <vt:lpstr>TOT_FE</vt:lpstr>
      <vt:lpstr>TOT_FR</vt:lpstr>
      <vt:lpstr>TOT_Guad</vt:lpstr>
      <vt:lpstr>TOT_Guya</vt:lpstr>
      <vt:lpstr>TOT_HN</vt:lpstr>
      <vt:lpstr>TOT_HO</vt:lpstr>
      <vt:lpstr>TOT_IdF</vt:lpstr>
      <vt:lpstr>TOT_IN_ETP</vt:lpstr>
      <vt:lpstr>TOT_IN_PP</vt:lpstr>
      <vt:lpstr>TOT_ISBL_PP</vt:lpstr>
      <vt:lpstr>TOT_LIEU_ETP</vt:lpstr>
      <vt:lpstr>TOT_LIEU_PP</vt:lpstr>
      <vt:lpstr>TOT_Lim</vt:lpstr>
      <vt:lpstr>TOT_Lorr</vt:lpstr>
      <vt:lpstr>TOT_LR</vt:lpstr>
      <vt:lpstr>TOT_LRé</vt:lpstr>
      <vt:lpstr>TOT_Marti</vt:lpstr>
      <vt:lpstr>TOT_Mayo</vt:lpstr>
      <vt:lpstr>TOT_MP</vt:lpstr>
      <vt:lpstr>TOT_NAT</vt:lpstr>
      <vt:lpstr>TOT_NPdC</vt:lpstr>
      <vt:lpstr>TOT_NVOUT_PP</vt:lpstr>
      <vt:lpstr>TOT_OI_PP</vt:lpstr>
      <vt:lpstr>TOT_OUT_ETP</vt:lpstr>
      <vt:lpstr>TOT_OUT_PP</vt:lpstr>
      <vt:lpstr>TOT_PACA</vt:lpstr>
      <vt:lpstr>TOT_PC</vt:lpstr>
      <vt:lpstr>TOT_PdL</vt:lpstr>
      <vt:lpstr>TOT_Pic</vt:lpstr>
      <vt:lpstr>TOT_RA</vt:lpstr>
      <vt:lpstr>TOT_REG</vt:lpstr>
      <vt:lpstr>TOT_REM_ETP</vt:lpstr>
      <vt:lpstr>TOT_REM_PP</vt:lpstr>
      <vt:lpstr>TOT_REM2_PP</vt:lpstr>
      <vt:lpstr>TOT_REM3_PP</vt:lpstr>
      <vt:lpstr>TOT_REMA_ETP</vt:lpstr>
      <vt:lpstr>TOT_REMA_PP</vt:lpstr>
      <vt:lpstr>TOT_REMA2_PP</vt:lpstr>
      <vt:lpstr>TOT_REMA3_PP</vt:lpstr>
      <vt:lpstr>TOT_REMP_ETP</vt:lpstr>
      <vt:lpstr>TOT_REMP_PP</vt:lpstr>
      <vt:lpstr>TOT_REMP2_PP</vt:lpstr>
      <vt:lpstr>TOT_REMP3_PP</vt:lpstr>
      <vt:lpstr>TOT_SE</vt:lpstr>
      <vt:lpstr>TOT_T_ETP</vt:lpstr>
      <vt:lpstr>TOT_T_PP</vt:lpstr>
      <vt:lpstr>TOT_TAUTRE_ETP</vt:lpstr>
      <vt:lpstr>TOT_TAUTRE_PP</vt:lpstr>
      <vt:lpstr>TOT_TCOLLTER_ETP</vt:lpstr>
      <vt:lpstr>TOT_TCOLLTER_PP</vt:lpstr>
      <vt:lpstr>TOT_TETR_ETP</vt:lpstr>
      <vt:lpstr>TOT_TETR_PP</vt:lpstr>
      <vt:lpstr>TOT_TMIN_ETP</vt:lpstr>
      <vt:lpstr>TOT_TMIN_PP</vt:lpstr>
      <vt:lpstr>TOT_TNV_ETP</vt:lpstr>
      <vt:lpstr>TOT_TNV_PP</vt:lpstr>
      <vt:lpstr>TOT_TOI_ETP</vt:lpstr>
      <vt:lpstr>TOT_TOI_PP</vt:lpstr>
      <vt:lpstr>TOT_TORGFI_ETP</vt:lpstr>
      <vt:lpstr>TOT_TORGFI_PP</vt:lpstr>
      <vt:lpstr>TOT_UE</vt:lpstr>
      <vt:lpstr>TUTELLE</vt:lpstr>
      <vt:lpstr>'C1-DIRD_Nature'!Zone_d_impression</vt:lpstr>
      <vt:lpstr>'C2-DIRD_Régions'!Zone_d_impression</vt:lpstr>
      <vt:lpstr>'I-Tiers PP'!Zone_d_impression</vt:lpstr>
      <vt:lpstr>'J-Tiers ETPR'!Zone_d_impression</vt:lpstr>
    </vt:vector>
  </TitlesOfParts>
  <Manager/>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Administration centrale</dc:creator>
  <cp:keywords/>
  <dc:description/>
  <cp:lastModifiedBy>Katell Pénard</cp:lastModifiedBy>
  <dcterms:created xsi:type="dcterms:W3CDTF">2022-05-06T09:17:23Z</dcterms:created>
  <dcterms:modified xsi:type="dcterms:W3CDTF">2024-05-10T11:52:23Z</dcterms:modified>
  <cp:category/>
</cp:coreProperties>
</file>